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"/>
    </mc:Choice>
  </mc:AlternateContent>
  <xr:revisionPtr revIDLastSave="0" documentId="13_ncr:1_{DE48ED64-5AD4-4E3A-B5F3-AE93FA979EDD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Tuzemská cesta" sheetId="4" r:id="rId1"/>
    <sheet name="Priemerné ceny PHM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  <c r="J72" i="4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829" i="7" l="1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63" i="7" s="1"/>
  <c r="J1860" i="7"/>
  <c r="J1861" i="7"/>
  <c r="J1862" i="7"/>
  <c r="J1864" i="7"/>
  <c r="J1868" i="7"/>
  <c r="J1869" i="7"/>
  <c r="J1870" i="7"/>
  <c r="J1878" i="7"/>
  <c r="J1871" i="7" l="1"/>
  <c r="J1879" i="7"/>
  <c r="J1872" i="7"/>
  <c r="J1880" i="7"/>
  <c r="J1873" i="7"/>
  <c r="J1881" i="7"/>
  <c r="J1875" i="7"/>
  <c r="J1884" i="7"/>
  <c r="J1874" i="7"/>
  <c r="J1882" i="7"/>
  <c r="J1883" i="7"/>
  <c r="J1876" i="7"/>
  <c r="J1877" i="7"/>
  <c r="J1867" i="7"/>
  <c r="J1859" i="7"/>
  <c r="J1866" i="7"/>
  <c r="J1858" i="7"/>
  <c r="J1865" i="7"/>
  <c r="J1857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7" i="7" s="1"/>
  <c r="J1496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2" i="7" s="1"/>
  <c r="J1521" i="7"/>
  <c r="J1525" i="7"/>
  <c r="J1526" i="7"/>
  <c r="J1527" i="7"/>
  <c r="J1528" i="7"/>
  <c r="J1529" i="7"/>
  <c r="J1530" i="7"/>
  <c r="J1531" i="7"/>
  <c r="J1532" i="7"/>
  <c r="J1533" i="7"/>
  <c r="J1534" i="7"/>
  <c r="J1538" i="7" s="1"/>
  <c r="J1535" i="7"/>
  <c r="J1537" i="7"/>
  <c r="J1539" i="7"/>
  <c r="J1541" i="7"/>
  <c r="J1542" i="7"/>
  <c r="J1543" i="7"/>
  <c r="J1545" i="7"/>
  <c r="J1547" i="7"/>
  <c r="J1548" i="7"/>
  <c r="J1552" i="7" s="1"/>
  <c r="J1549" i="7"/>
  <c r="J1550" i="7"/>
  <c r="J1551" i="7"/>
  <c r="J1553" i="7"/>
  <c r="J1554" i="7"/>
  <c r="J1555" i="7"/>
  <c r="J1556" i="7"/>
  <c r="J1557" i="7"/>
  <c r="J1558" i="7"/>
  <c r="J1559" i="7"/>
  <c r="J1561" i="7"/>
  <c r="J1562" i="7"/>
  <c r="J1564" i="7" s="1"/>
  <c r="J1563" i="7"/>
  <c r="J1565" i="7"/>
  <c r="J1566" i="7"/>
  <c r="J1567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 s="1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8" i="7" s="1"/>
  <c r="J1647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 s="1"/>
  <c r="J1691" i="7"/>
  <c r="J1693" i="7"/>
  <c r="J1694" i="7"/>
  <c r="J1695" i="7"/>
  <c r="J1696" i="7"/>
  <c r="J1697" i="7"/>
  <c r="J1698" i="7"/>
  <c r="J1699" i="7"/>
  <c r="J1701" i="7"/>
  <c r="J1702" i="7"/>
  <c r="J1705" i="7" s="1"/>
  <c r="J1707" i="7"/>
  <c r="J1709" i="7"/>
  <c r="J1710" i="7"/>
  <c r="J1711" i="7"/>
  <c r="J1712" i="7"/>
  <c r="J1713" i="7"/>
  <c r="J1714" i="7"/>
  <c r="J1715" i="7"/>
  <c r="K12" i="4"/>
  <c r="J1887" i="7" l="1"/>
  <c r="J1895" i="7"/>
  <c r="J1888" i="7"/>
  <c r="J1896" i="7"/>
  <c r="J1889" i="7"/>
  <c r="J1897" i="7"/>
  <c r="J1891" i="7"/>
  <c r="J1893" i="7"/>
  <c r="J1890" i="7"/>
  <c r="J1898" i="7"/>
  <c r="J1892" i="7"/>
  <c r="J1885" i="7"/>
  <c r="J1894" i="7"/>
  <c r="J1886" i="7"/>
  <c r="J1704" i="7"/>
  <c r="J1568" i="7"/>
  <c r="J1560" i="7"/>
  <c r="J1544" i="7"/>
  <c r="J1536" i="7"/>
  <c r="J1703" i="7"/>
  <c r="J1495" i="7"/>
  <c r="J1494" i="7"/>
  <c r="J1493" i="7"/>
  <c r="J1716" i="7"/>
  <c r="J1708" i="7"/>
  <c r="J1700" i="7"/>
  <c r="J1692" i="7"/>
  <c r="J1540" i="7"/>
  <c r="J1524" i="7"/>
  <c r="J1523" i="7"/>
  <c r="J1706" i="7"/>
  <c r="J1690" i="7"/>
  <c r="J1634" i="7"/>
  <c r="J1546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903" i="7" l="1"/>
  <c r="J1911" i="7"/>
  <c r="J1904" i="7"/>
  <c r="J1912" i="7"/>
  <c r="J1905" i="7"/>
  <c r="J1907" i="7"/>
  <c r="J1900" i="7"/>
  <c r="J1909" i="7"/>
  <c r="J1906" i="7"/>
  <c r="J1899" i="7"/>
  <c r="J1908" i="7"/>
  <c r="J1901" i="7"/>
  <c r="J1902" i="7"/>
  <c r="J1910" i="7"/>
  <c r="J1721" i="7"/>
  <c r="J1729" i="7"/>
  <c r="J1722" i="7"/>
  <c r="J1730" i="7"/>
  <c r="J1724" i="7"/>
  <c r="J1717" i="7"/>
  <c r="J1725" i="7"/>
  <c r="J1718" i="7"/>
  <c r="J1726" i="7"/>
  <c r="J1723" i="7"/>
  <c r="J1719" i="7"/>
  <c r="J1727" i="7"/>
  <c r="J1720" i="7"/>
  <c r="J1728" i="7"/>
  <c r="J1184" i="7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L16" i="4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L12" i="4"/>
  <c r="N74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J1919" i="7" l="1"/>
  <c r="J1920" i="7"/>
  <c r="J1913" i="7"/>
  <c r="J1921" i="7"/>
  <c r="J1923" i="7"/>
  <c r="J1916" i="7"/>
  <c r="J1914" i="7"/>
  <c r="J1922" i="7"/>
  <c r="J1915" i="7"/>
  <c r="J1924" i="7"/>
  <c r="J1917" i="7"/>
  <c r="J1925" i="7"/>
  <c r="J1918" i="7"/>
  <c r="J1926" i="7"/>
  <c r="J1737" i="7"/>
  <c r="J1738" i="7"/>
  <c r="J1732" i="7"/>
  <c r="J1740" i="7"/>
  <c r="J1731" i="7"/>
  <c r="J1733" i="7"/>
  <c r="J1741" i="7"/>
  <c r="J1734" i="7"/>
  <c r="J1742" i="7"/>
  <c r="J1735" i="7"/>
  <c r="J1743" i="7"/>
  <c r="J1736" i="7"/>
  <c r="J1744" i="7"/>
  <c r="J1739" i="7"/>
  <c r="J1187" i="7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927" i="7" l="1"/>
  <c r="J1935" i="7"/>
  <c r="J1928" i="7"/>
  <c r="J1936" i="7"/>
  <c r="J1929" i="7"/>
  <c r="J1937" i="7"/>
  <c r="J1939" i="7"/>
  <c r="J1932" i="7"/>
  <c r="J1930" i="7"/>
  <c r="J1938" i="7"/>
  <c r="J1931" i="7"/>
  <c r="J1940" i="7"/>
  <c r="J1933" i="7"/>
  <c r="J1934" i="7"/>
  <c r="J1745" i="7"/>
  <c r="J1753" i="7"/>
  <c r="J1746" i="7"/>
  <c r="J1754" i="7"/>
  <c r="J1747" i="7"/>
  <c r="J1748" i="7"/>
  <c r="J1756" i="7"/>
  <c r="J1749" i="7"/>
  <c r="J1757" i="7"/>
  <c r="J1755" i="7"/>
  <c r="J1750" i="7"/>
  <c r="J1758" i="7"/>
  <c r="J1751" i="7"/>
  <c r="J1752" i="7"/>
  <c r="J1203" i="7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943" i="7" l="1"/>
  <c r="J1951" i="7"/>
  <c r="J1944" i="7"/>
  <c r="J1952" i="7"/>
  <c r="J1945" i="7"/>
  <c r="J1953" i="7"/>
  <c r="J1948" i="7"/>
  <c r="J1946" i="7"/>
  <c r="J1954" i="7"/>
  <c r="J1947" i="7"/>
  <c r="J1949" i="7"/>
  <c r="J1941" i="7"/>
  <c r="J1942" i="7"/>
  <c r="J1950" i="7"/>
  <c r="J1761" i="7"/>
  <c r="J1769" i="7"/>
  <c r="J1762" i="7"/>
  <c r="J1770" i="7"/>
  <c r="J1771" i="7"/>
  <c r="J1764" i="7"/>
  <c r="J1772" i="7"/>
  <c r="J1765" i="7"/>
  <c r="J1766" i="7"/>
  <c r="J1763" i="7"/>
  <c r="J1759" i="7"/>
  <c r="J1767" i="7"/>
  <c r="J1760" i="7"/>
  <c r="J1768" i="7"/>
  <c r="J1219" i="7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959" i="7" l="1"/>
  <c r="J1967" i="7"/>
  <c r="J1960" i="7"/>
  <c r="J1968" i="7"/>
  <c r="J1961" i="7"/>
  <c r="J1955" i="7"/>
  <c r="J1956" i="7"/>
  <c r="J1962" i="7"/>
  <c r="J1963" i="7"/>
  <c r="J1964" i="7"/>
  <c r="J1957" i="7"/>
  <c r="J1958" i="7"/>
  <c r="J1965" i="7"/>
  <c r="J1966" i="7"/>
  <c r="J1777" i="7"/>
  <c r="J1785" i="7"/>
  <c r="J1779" i="7"/>
  <c r="J1778" i="7"/>
  <c r="J1786" i="7"/>
  <c r="J1780" i="7"/>
  <c r="J1773" i="7"/>
  <c r="J1781" i="7"/>
  <c r="J1774" i="7"/>
  <c r="J1782" i="7"/>
  <c r="J1775" i="7"/>
  <c r="J1783" i="7"/>
  <c r="J1776" i="7"/>
  <c r="J1784" i="7"/>
  <c r="J1227" i="7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975" i="7" l="1"/>
  <c r="J1976" i="7"/>
  <c r="J1969" i="7"/>
  <c r="J1977" i="7"/>
  <c r="J1971" i="7"/>
  <c r="J1979" i="7"/>
  <c r="J1972" i="7"/>
  <c r="J1970" i="7"/>
  <c r="J1978" i="7"/>
  <c r="J1980" i="7"/>
  <c r="J1974" i="7"/>
  <c r="J1981" i="7"/>
  <c r="J1982" i="7"/>
  <c r="J1973" i="7"/>
  <c r="J1793" i="7"/>
  <c r="J1794" i="7"/>
  <c r="J1788" i="7"/>
  <c r="J1796" i="7"/>
  <c r="J1795" i="7"/>
  <c r="J1789" i="7"/>
  <c r="J1797" i="7"/>
  <c r="J1790" i="7"/>
  <c r="J1798" i="7"/>
  <c r="J1791" i="7"/>
  <c r="J1799" i="7"/>
  <c r="J1792" i="7"/>
  <c r="J1800" i="7"/>
  <c r="J1787" i="7"/>
  <c r="J1243" i="7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983" i="7" l="1"/>
  <c r="J1991" i="7"/>
  <c r="J1984" i="7"/>
  <c r="J1992" i="7"/>
  <c r="J1985" i="7"/>
  <c r="J1993" i="7"/>
  <c r="J1995" i="7"/>
  <c r="J1988" i="7"/>
  <c r="J1986" i="7"/>
  <c r="J1994" i="7"/>
  <c r="J1987" i="7"/>
  <c r="J1996" i="7"/>
  <c r="J1989" i="7"/>
  <c r="J1990" i="7"/>
  <c r="J1801" i="7"/>
  <c r="J1809" i="7"/>
  <c r="J1802" i="7"/>
  <c r="J1810" i="7"/>
  <c r="J1803" i="7"/>
  <c r="J1804" i="7"/>
  <c r="J1812" i="7"/>
  <c r="J1805" i="7"/>
  <c r="J1813" i="7"/>
  <c r="J1806" i="7"/>
  <c r="J1814" i="7"/>
  <c r="J1811" i="7"/>
  <c r="J1807" i="7"/>
  <c r="J1808" i="7"/>
  <c r="J1259" i="7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999" i="7" l="1"/>
  <c r="J2007" i="7"/>
  <c r="J2000" i="7"/>
  <c r="J2008" i="7"/>
  <c r="J2001" i="7"/>
  <c r="J2009" i="7"/>
  <c r="J2004" i="7"/>
  <c r="J2002" i="7"/>
  <c r="J2010" i="7"/>
  <c r="J2003" i="7"/>
  <c r="J1997" i="7"/>
  <c r="J2006" i="7"/>
  <c r="J1998" i="7"/>
  <c r="J2005" i="7"/>
  <c r="J1817" i="7"/>
  <c r="J1825" i="7"/>
  <c r="J1818" i="7"/>
  <c r="J1826" i="7"/>
  <c r="J1827" i="7"/>
  <c r="J1820" i="7"/>
  <c r="J1828" i="7"/>
  <c r="J1821" i="7"/>
  <c r="J1819" i="7"/>
  <c r="J1822" i="7"/>
  <c r="J1815" i="7"/>
  <c r="J1823" i="7"/>
  <c r="J1816" i="7"/>
  <c r="J1824" i="7"/>
  <c r="J1275" i="7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2015" i="7" l="1"/>
  <c r="J2023" i="7"/>
  <c r="J2016" i="7"/>
  <c r="J2024" i="7"/>
  <c r="J2017" i="7"/>
  <c r="J2011" i="7"/>
  <c r="J2019" i="7"/>
  <c r="J2020" i="7"/>
  <c r="J2018" i="7"/>
  <c r="J2012" i="7"/>
  <c r="J2021" i="7"/>
  <c r="J2022" i="7"/>
  <c r="J2014" i="7"/>
  <c r="J2013" i="7"/>
  <c r="J1283" i="7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2031" i="7" l="1"/>
  <c r="J2032" i="7"/>
  <c r="J2025" i="7"/>
  <c r="J2033" i="7"/>
  <c r="J2035" i="7"/>
  <c r="J2036" i="7"/>
  <c r="J2026" i="7"/>
  <c r="J2034" i="7"/>
  <c r="J2027" i="7"/>
  <c r="J2028" i="7"/>
  <c r="J2038" i="7"/>
  <c r="J2029" i="7"/>
  <c r="J2030" i="7"/>
  <c r="J2037" i="7"/>
  <c r="J1299" i="7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2039" i="7" l="1"/>
  <c r="J2047" i="7"/>
  <c r="J2040" i="7"/>
  <c r="J2048" i="7"/>
  <c r="J2041" i="7"/>
  <c r="J2049" i="7"/>
  <c r="J2051" i="7"/>
  <c r="J2044" i="7"/>
  <c r="J2042" i="7"/>
  <c r="J2050" i="7"/>
  <c r="J2043" i="7"/>
  <c r="J2052" i="7"/>
  <c r="J2045" i="7"/>
  <c r="J2046" i="7"/>
  <c r="J1315" i="7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2055" i="7" l="1"/>
  <c r="J2063" i="7"/>
  <c r="J2056" i="7"/>
  <c r="J2064" i="7"/>
  <c r="J2057" i="7"/>
  <c r="J2065" i="7"/>
  <c r="J2059" i="7"/>
  <c r="J2058" i="7"/>
  <c r="J2066" i="7"/>
  <c r="J2060" i="7"/>
  <c r="J2053" i="7"/>
  <c r="J2054" i="7"/>
  <c r="J2061" i="7"/>
  <c r="J2062" i="7"/>
  <c r="J1331" i="7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2071" i="7" l="1"/>
  <c r="J2079" i="7"/>
  <c r="J2072" i="7"/>
  <c r="J2080" i="7"/>
  <c r="J2076" i="7"/>
  <c r="J2073" i="7"/>
  <c r="J2075" i="7"/>
  <c r="J2068" i="7"/>
  <c r="J2074" i="7"/>
  <c r="J2067" i="7"/>
  <c r="J2078" i="7"/>
  <c r="J2069" i="7"/>
  <c r="J2077" i="7"/>
  <c r="J2070" i="7"/>
  <c r="J1339" i="7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2087" i="7" l="1"/>
  <c r="J2088" i="7"/>
  <c r="J2092" i="7"/>
  <c r="J2081" i="7"/>
  <c r="J2089" i="7"/>
  <c r="J2091" i="7"/>
  <c r="J2082" i="7"/>
  <c r="J2090" i="7"/>
  <c r="J2083" i="7"/>
  <c r="J2084" i="7"/>
  <c r="J2085" i="7"/>
  <c r="J2086" i="7"/>
  <c r="J2093" i="7"/>
  <c r="J2094" i="7"/>
  <c r="J1355" i="7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2095" i="7" l="1"/>
  <c r="J2103" i="7"/>
  <c r="J2096" i="7"/>
  <c r="J2104" i="7"/>
  <c r="J2097" i="7"/>
  <c r="J2105" i="7"/>
  <c r="J2107" i="7"/>
  <c r="J2100" i="7"/>
  <c r="J2098" i="7"/>
  <c r="J2106" i="7"/>
  <c r="J2099" i="7"/>
  <c r="J2108" i="7"/>
  <c r="J2102" i="7"/>
  <c r="J2101" i="7"/>
  <c r="J1371" i="7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2111" i="7" l="1"/>
  <c r="J2119" i="7"/>
  <c r="J2112" i="7"/>
  <c r="J2120" i="7"/>
  <c r="J2113" i="7"/>
  <c r="J2121" i="7"/>
  <c r="J2116" i="7"/>
  <c r="J2114" i="7"/>
  <c r="J2122" i="7"/>
  <c r="J2115" i="7"/>
  <c r="J2117" i="7"/>
  <c r="J2118" i="7"/>
  <c r="J2109" i="7"/>
  <c r="J2110" i="7"/>
  <c r="J1387" i="7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2127" i="7" l="1"/>
  <c r="J2135" i="7"/>
  <c r="J2128" i="7"/>
  <c r="J2136" i="7"/>
  <c r="J2124" i="7"/>
  <c r="J2129" i="7"/>
  <c r="J2123" i="7"/>
  <c r="J2130" i="7"/>
  <c r="J2131" i="7"/>
  <c r="J2132" i="7"/>
  <c r="J2133" i="7"/>
  <c r="J2125" i="7"/>
  <c r="J2126" i="7"/>
  <c r="J2134" i="7"/>
  <c r="J1395" i="7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2143" i="7" l="1"/>
  <c r="J2144" i="7"/>
  <c r="J2148" i="7"/>
  <c r="J2137" i="7"/>
  <c r="J2145" i="7"/>
  <c r="J2139" i="7"/>
  <c r="J2147" i="7"/>
  <c r="J2140" i="7"/>
  <c r="J2138" i="7"/>
  <c r="J2146" i="7"/>
  <c r="J2149" i="7"/>
  <c r="J2142" i="7"/>
  <c r="J2150" i="7"/>
  <c r="J2141" i="7"/>
  <c r="J1411" i="7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2151" i="7" l="1"/>
  <c r="J2159" i="7"/>
  <c r="J2152" i="7"/>
  <c r="J2160" i="7"/>
  <c r="J2153" i="7"/>
  <c r="J2161" i="7"/>
  <c r="J2163" i="7"/>
  <c r="J2156" i="7"/>
  <c r="J2154" i="7"/>
  <c r="J2162" i="7"/>
  <c r="J2155" i="7"/>
  <c r="J2164" i="7"/>
  <c r="J2157" i="7"/>
  <c r="J2158" i="7"/>
  <c r="J1427" i="7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2167" i="7" l="1"/>
  <c r="J2175" i="7"/>
  <c r="J2176" i="7"/>
  <c r="J2172" i="7"/>
  <c r="J2168" i="7"/>
  <c r="J2169" i="7"/>
  <c r="J2177" i="7"/>
  <c r="J2170" i="7"/>
  <c r="J2178" i="7"/>
  <c r="J2171" i="7"/>
  <c r="J2173" i="7"/>
  <c r="J2166" i="7"/>
  <c r="J2174" i="7"/>
  <c r="J2165" i="7"/>
  <c r="J1443" i="7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2183" i="7" l="1"/>
  <c r="J2191" i="7"/>
  <c r="J2184" i="7"/>
  <c r="J2192" i="7"/>
  <c r="J2188" i="7"/>
  <c r="J2185" i="7"/>
  <c r="J2179" i="7"/>
  <c r="J2180" i="7"/>
  <c r="J2186" i="7"/>
  <c r="J2187" i="7"/>
  <c r="J2181" i="7"/>
  <c r="J2182" i="7"/>
  <c r="J2189" i="7"/>
  <c r="J2190" i="7"/>
  <c r="J1451" i="7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  <c r="J2193" i="7" l="1"/>
  <c r="J2194" i="7"/>
  <c r="J219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Druh paliva zadajte v prípade súkromného vozidla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priemernú spotrebu uvedenú v technickom preukaze zadajte v prípade súkromného vozidla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ŠPZ zadajte v prípade súkromného vozidla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dátum vo formáte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čas odchodu na pracovnú cestu a čas príchodu z pracovnej cesty vo formáte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počet kilometrov tam a späť v celých číslach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Cena PHM je zadaná zo Štatistického úradu. Namiesto ceny PHM zo Štatistického úradu môžete použiť aj cenu PHM z dokladu o nákupe PHM</t>
        </r>
      </text>
    </comment>
  </commentList>
</comments>
</file>

<file path=xl/sharedStrings.xml><?xml version="1.0" encoding="utf-8"?>
<sst xmlns="http://schemas.openxmlformats.org/spreadsheetml/2006/main" count="129" uniqueCount="66">
  <si>
    <t>Názov spoločnosti:</t>
  </si>
  <si>
    <t>Dátum</t>
  </si>
  <si>
    <t>VYÚČTOVANIE PRACOVNEJ CESTY</t>
  </si>
  <si>
    <t xml:space="preserve">          Náhrady pri pracovnej ceste </t>
  </si>
  <si>
    <t>Spolu</t>
  </si>
  <si>
    <t>Stravné</t>
  </si>
  <si>
    <t>Odchod</t>
  </si>
  <si>
    <t>Príchod</t>
  </si>
  <si>
    <t>Miesto začatia a skončenia pracovnej cesty</t>
  </si>
  <si>
    <t>Čas začatia a skončenia pracovnej cesty</t>
  </si>
  <si>
    <t>Zabezpečené bezplatné stravovanie</t>
  </si>
  <si>
    <t>Áno - raňajky</t>
  </si>
  <si>
    <t>Áno - obed</t>
  </si>
  <si>
    <t>Áno - večera</t>
  </si>
  <si>
    <t>Áno - raňajky a obed</t>
  </si>
  <si>
    <t>Áno - raňajky a večera</t>
  </si>
  <si>
    <t>Áno - obed a večera</t>
  </si>
  <si>
    <t>Áno - raňajky, obed a večera</t>
  </si>
  <si>
    <t>Nie</t>
  </si>
  <si>
    <t>Použitý dopravný prostriedok</t>
  </si>
  <si>
    <t>Firemné vozidlo</t>
  </si>
  <si>
    <t>Vlak</t>
  </si>
  <si>
    <t>Lietadlo</t>
  </si>
  <si>
    <t>Súkromné vozidlo</t>
  </si>
  <si>
    <t>Autobus</t>
  </si>
  <si>
    <t>Súkromný motocykel</t>
  </si>
  <si>
    <t>Firemný motocykel</t>
  </si>
  <si>
    <t>Odchod
Príchod</t>
  </si>
  <si>
    <t>Miesto rokovania resp. výkonu práce</t>
  </si>
  <si>
    <t>Vzdialenosť v km - cesta tam a späť</t>
  </si>
  <si>
    <t>Ubytovanie</t>
  </si>
  <si>
    <t>Základná náhrada</t>
  </si>
  <si>
    <t>Iné vedľajšie výdavky</t>
  </si>
  <si>
    <t>Benzín natural 95 oktánový (EUR / l)</t>
  </si>
  <si>
    <t>Benzín natural 98 oktánový (EUR / l)</t>
  </si>
  <si>
    <t>LPG (EUR / l)</t>
  </si>
  <si>
    <t>Motorová nafta (EUR / l)</t>
  </si>
  <si>
    <t>CNG (EUR / kg)</t>
  </si>
  <si>
    <t>Priemerná cena PHM</t>
  </si>
  <si>
    <t>Obdobie</t>
  </si>
  <si>
    <t>Sídlo:</t>
  </si>
  <si>
    <t>Obdobie:</t>
  </si>
  <si>
    <t>Meno zamestnanca:</t>
  </si>
  <si>
    <t>ŠPZ vozidla:</t>
  </si>
  <si>
    <t>Priemerná spotreba l/100 km podľa TP:</t>
  </si>
  <si>
    <t>Poskytnutý preddavok na pracovnú cestu:</t>
  </si>
  <si>
    <t>Doplatok - Preplatok:</t>
  </si>
  <si>
    <t>Vyhlasujem, že som všetky údaje uviedol úplne a správne.</t>
  </si>
  <si>
    <t>Dátum a podpis zamestnanca:</t>
  </si>
  <si>
    <t>Dátum a podpis zamestnávateľa:</t>
  </si>
  <si>
    <t>nad 12 hodín až 18 hodín</t>
  </si>
  <si>
    <t>Tuzemské diéty (stravné)</t>
  </si>
  <si>
    <t>Časové pásmo</t>
  </si>
  <si>
    <t>Suma</t>
  </si>
  <si>
    <t>5 až 12 hodín</t>
  </si>
  <si>
    <t>nad 18 hodín</t>
  </si>
  <si>
    <t>LPG</t>
  </si>
  <si>
    <t>Motorová nafta</t>
  </si>
  <si>
    <t>CNG</t>
  </si>
  <si>
    <t>Benzín natural 95</t>
  </si>
  <si>
    <t>Benzín natural 98</t>
  </si>
  <si>
    <t>Druh paliva</t>
  </si>
  <si>
    <t>Druh paliva:</t>
  </si>
  <si>
    <t>Náhrada za spotrebované PHM</t>
  </si>
  <si>
    <t>14. týždeň (31. 3. 2025 - 6. 4. 2025)</t>
  </si>
  <si>
    <t>Priemerné ceny pohonných hmôt na Slovensku podľa Štatistického úradu Slovenskej republiky za rok 2025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</si>
</sst>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8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0" xfId="1" applyFont="1"/>
    <xf numFmtId="164" fontId="3" fillId="0" borderId="7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9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7" xfId="1" applyNumberFormat="1" applyFont="1" applyFill="1" applyBorder="1" applyAlignment="1">
      <alignment horizontal="center"/>
    </xf>
    <xf numFmtId="49" fontId="8" fillId="4" borderId="21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21" xfId="1" applyNumberFormat="1" applyFont="1" applyFill="1" applyBorder="1" applyAlignment="1">
      <alignment horizontal="right"/>
    </xf>
    <xf numFmtId="49" fontId="5" fillId="4" borderId="7" xfId="1" applyNumberFormat="1" applyFont="1" applyFill="1" applyBorder="1" applyAlignment="1">
      <alignment horizontal="center"/>
    </xf>
    <xf numFmtId="49" fontId="5" fillId="4" borderId="21" xfId="1" applyNumberFormat="1" applyFont="1" applyFill="1" applyBorder="1" applyAlignment="1">
      <alignment horizontal="center"/>
    </xf>
    <xf numFmtId="0" fontId="3" fillId="0" borderId="7" xfId="1" applyFont="1" applyBorder="1"/>
    <xf numFmtId="0" fontId="4" fillId="0" borderId="21" xfId="0" applyFont="1" applyBorder="1"/>
    <xf numFmtId="0" fontId="5" fillId="0" borderId="0" xfId="1" applyFont="1" applyAlignment="1">
      <alignment vertical="top"/>
    </xf>
    <xf numFmtId="0" fontId="5" fillId="0" borderId="9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3" xfId="1" applyNumberFormat="1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21" xfId="3" applyNumberFormat="1" applyFont="1" applyBorder="1" applyAlignment="1" applyProtection="1">
      <alignment vertical="top"/>
      <protection locked="0"/>
    </xf>
    <xf numFmtId="49" fontId="5" fillId="0" borderId="8" xfId="3" applyNumberFormat="1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49" fontId="5" fillId="0" borderId="8" xfId="3" applyNumberFormat="1" applyFont="1" applyBorder="1" applyAlignment="1" applyProtection="1">
      <alignment vertical="top"/>
      <protection locked="0"/>
    </xf>
    <xf numFmtId="49" fontId="5" fillId="0" borderId="9" xfId="3" applyNumberFormat="1" applyFont="1" applyBorder="1" applyAlignment="1" applyProtection="1">
      <alignment vertical="top"/>
      <protection locked="0"/>
    </xf>
    <xf numFmtId="49" fontId="5" fillId="0" borderId="15" xfId="3" applyNumberFormat="1" applyFont="1" applyBorder="1" applyAlignment="1" applyProtection="1">
      <alignment vertical="top"/>
      <protection locked="0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6" xfId="1" applyNumberFormat="1" applyFont="1" applyBorder="1" applyAlignment="1" applyProtection="1">
      <alignment horizontal="right"/>
      <protection locked="0"/>
    </xf>
    <xf numFmtId="2" fontId="5" fillId="0" borderId="17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4" fontId="3" fillId="0" borderId="25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9" xfId="1" applyNumberFormat="1" applyFont="1" applyFill="1" applyBorder="1" applyAlignment="1">
      <alignment horizontal="right" vertical="center" wrapText="1"/>
    </xf>
    <xf numFmtId="165" fontId="3" fillId="2" borderId="20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6" xfId="1" applyNumberFormat="1" applyFont="1" applyBorder="1" applyAlignment="1" applyProtection="1">
      <alignment horizontal="right" vertical="center" wrapText="1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2" xfId="1" applyNumberFormat="1" applyFont="1" applyBorder="1" applyAlignment="1">
      <alignment horizontal="right" vertic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14" fontId="3" fillId="0" borderId="27" xfId="1" applyNumberFormat="1" applyFont="1" applyBorder="1" applyAlignment="1" applyProtection="1">
      <alignment horizontal="center" vertical="center"/>
      <protection locked="0"/>
    </xf>
    <xf numFmtId="14" fontId="3" fillId="0" borderId="22" xfId="1" applyNumberFormat="1" applyFont="1" applyBorder="1" applyAlignment="1" applyProtection="1">
      <alignment horizontal="center" vertical="center"/>
      <protection locked="0"/>
    </xf>
    <xf numFmtId="0" fontId="5" fillId="4" borderId="4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9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2" xfId="1" applyNumberFormat="1" applyFont="1" applyFill="1" applyBorder="1" applyAlignment="1">
      <alignment horizontal="center" vertical="center" wrapText="1"/>
    </xf>
    <xf numFmtId="164" fontId="5" fillId="4" borderId="28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9" xfId="1" applyNumberFormat="1" applyFont="1" applyFill="1" applyBorder="1" applyAlignment="1">
      <alignment horizont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2" xfId="1" applyNumberFormat="1" applyFont="1" applyFill="1" applyBorder="1" applyAlignment="1">
      <alignment horizontal="center"/>
    </xf>
    <xf numFmtId="49" fontId="8" fillId="4" borderId="13" xfId="1" applyNumberFormat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165" fontId="5" fillId="2" borderId="8" xfId="1" applyNumberFormat="1" applyFont="1" applyFill="1" applyBorder="1" applyAlignment="1">
      <alignment horizontal="right" vertical="center" wrapText="1"/>
    </xf>
    <xf numFmtId="165" fontId="5" fillId="2" borderId="15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6" xfId="1" applyNumberFormat="1" applyFont="1" applyBorder="1" applyAlignment="1" applyProtection="1">
      <alignment horizontal="right"/>
      <protection locked="0"/>
    </xf>
    <xf numFmtId="49" fontId="5" fillId="0" borderId="17" xfId="1" applyNumberFormat="1" applyFont="1" applyBorder="1" applyAlignment="1" applyProtection="1">
      <alignment horizontal="right"/>
      <protection locked="0"/>
    </xf>
    <xf numFmtId="49" fontId="5" fillId="0" borderId="18" xfId="1" applyNumberFormat="1" applyFont="1" applyBorder="1" applyAlignment="1" applyProtection="1">
      <alignment horizontal="right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8" xfId="1" applyNumberFormat="1" applyFont="1" applyBorder="1" applyAlignment="1" applyProtection="1">
      <alignment horizontal="left"/>
      <protection locked="0"/>
    </xf>
    <xf numFmtId="49" fontId="5" fillId="0" borderId="17" xfId="1" applyNumberFormat="1" applyFont="1" applyBorder="1" applyAlignment="1" applyProtection="1">
      <alignment horizontal="left"/>
      <protection locked="0"/>
    </xf>
    <xf numFmtId="49" fontId="5" fillId="0" borderId="12" xfId="3" applyNumberFormat="1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left" vertical="top"/>
    </xf>
    <xf numFmtId="49" fontId="5" fillId="0" borderId="14" xfId="3" applyNumberFormat="1" applyFont="1" applyBorder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111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0"/>
      <c r="M1" s="41"/>
      <c r="N1" s="42"/>
    </row>
    <row r="2" spans="1:15" ht="13.5" customHeight="1" thickBot="1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7" t="s">
        <v>62</v>
      </c>
      <c r="M2" s="72"/>
      <c r="N2" s="73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127" t="s">
        <v>0</v>
      </c>
      <c r="B4" s="128"/>
      <c r="C4" s="129"/>
      <c r="D4" s="130"/>
      <c r="E4" s="131"/>
      <c r="F4" s="37" t="s">
        <v>41</v>
      </c>
      <c r="G4" s="120"/>
      <c r="H4" s="122"/>
      <c r="I4" s="121"/>
      <c r="J4" s="127" t="s">
        <v>44</v>
      </c>
      <c r="K4" s="128"/>
      <c r="L4" s="128"/>
      <c r="M4" s="72"/>
      <c r="N4" s="73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127" t="s">
        <v>40</v>
      </c>
      <c r="B6" s="128"/>
      <c r="C6" s="129"/>
      <c r="D6" s="130"/>
      <c r="E6" s="131"/>
      <c r="F6" s="37" t="s">
        <v>42</v>
      </c>
      <c r="G6" s="120"/>
      <c r="H6" s="122"/>
      <c r="I6" s="121"/>
      <c r="J6" s="127" t="s">
        <v>43</v>
      </c>
      <c r="K6" s="128"/>
      <c r="L6" s="128"/>
      <c r="M6" s="120"/>
      <c r="N6" s="121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105" t="s">
        <v>1</v>
      </c>
      <c r="B8" s="76" t="s">
        <v>27</v>
      </c>
      <c r="C8" s="107" t="s">
        <v>9</v>
      </c>
      <c r="D8" s="107" t="s">
        <v>8</v>
      </c>
      <c r="E8" s="101" t="s">
        <v>28</v>
      </c>
      <c r="F8" s="101" t="s">
        <v>19</v>
      </c>
      <c r="G8" s="96" t="s">
        <v>10</v>
      </c>
      <c r="H8" s="76" t="s">
        <v>29</v>
      </c>
      <c r="I8" s="74" t="s">
        <v>3</v>
      </c>
      <c r="J8" s="74"/>
      <c r="K8" s="74"/>
      <c r="L8" s="74"/>
      <c r="M8" s="74"/>
      <c r="N8" s="75"/>
    </row>
    <row r="9" spans="1:15" x14ac:dyDescent="0.2">
      <c r="A9" s="105"/>
      <c r="B9" s="76"/>
      <c r="C9" s="107"/>
      <c r="D9" s="107"/>
      <c r="E9" s="101"/>
      <c r="F9" s="101"/>
      <c r="G9" s="96"/>
      <c r="H9" s="76"/>
      <c r="I9" s="76" t="s">
        <v>5</v>
      </c>
      <c r="J9" s="76" t="s">
        <v>31</v>
      </c>
      <c r="K9" s="76" t="s">
        <v>38</v>
      </c>
      <c r="L9" s="76" t="s">
        <v>63</v>
      </c>
      <c r="M9" s="76" t="s">
        <v>30</v>
      </c>
      <c r="N9" s="92" t="s">
        <v>32</v>
      </c>
    </row>
    <row r="10" spans="1:15" ht="14.25" customHeight="1" x14ac:dyDescent="0.2">
      <c r="A10" s="105"/>
      <c r="B10" s="76"/>
      <c r="C10" s="107"/>
      <c r="D10" s="107"/>
      <c r="E10" s="101"/>
      <c r="F10" s="101"/>
      <c r="G10" s="96"/>
      <c r="H10" s="76"/>
      <c r="I10" s="76" t="s">
        <v>5</v>
      </c>
      <c r="J10" s="76"/>
      <c r="K10" s="76"/>
      <c r="L10" s="76"/>
      <c r="M10" s="76"/>
      <c r="N10" s="92"/>
    </row>
    <row r="11" spans="1:15" ht="14.25" customHeight="1" thickBot="1" x14ac:dyDescent="0.25">
      <c r="A11" s="106"/>
      <c r="B11" s="77"/>
      <c r="C11" s="108"/>
      <c r="D11" s="108"/>
      <c r="E11" s="102"/>
      <c r="F11" s="102"/>
      <c r="G11" s="97"/>
      <c r="H11" s="77"/>
      <c r="I11" s="77"/>
      <c r="J11" s="77"/>
      <c r="K11" s="77"/>
      <c r="L11" s="77"/>
      <c r="M11" s="77"/>
      <c r="N11" s="93"/>
    </row>
    <row r="12" spans="1:15" x14ac:dyDescent="0.2">
      <c r="A12" s="94"/>
      <c r="B12" s="46" t="s">
        <v>6</v>
      </c>
      <c r="C12" s="47"/>
      <c r="D12" s="48"/>
      <c r="E12" s="103"/>
      <c r="F12" s="109"/>
      <c r="G12" s="98"/>
      <c r="H12" s="49"/>
      <c r="I12" s="84" t="str">
        <f>IF(C12="","",MAX(IF(C12="","",IF(C13-C12&lt;=0.208333,0,IF(C13-C12&lt;=0.5,Zoznamy!$F$3,IF(C13-C12&lt;=0.75,Zoznamy!$F$4,Zoznamy!$F$5))))+IF(G12="Áno - raňajky",-0.25*Zoznamy!$F$5,IF(G12="Áno - obed",-0.4*Zoznamy!$F$5,IF(G12="Áno - večera",-0.35*Zoznamy!$F$5,IF(G12="Áno - raňajky a obed",-0.65*Zoznamy!$F$5,IF(G12="Áno - raňajky a večera",-0.6*Zoznamy!$F$5,IF(G12="Áno - obed a večera",-0.75*Zoznamy!$F$5,IF(G12="Áno - raňajky, obed a večera",-1*Zoznamy!$F$5,0))))))),0))</f>
        <v/>
      </c>
      <c r="J12" s="84" t="str">
        <f>IF(F12="","",IF(F12="Súkromné vozidlo",(H12+H13)*0.281,IF(F12="Súkromný motocykel",(H12+H13)*0.08,IF(F12="Firemné vozidlo","",IF(F12="Firemný motocykel","",IF(F12="Autobus","",IF(F12="Vlak","","")))))))</f>
        <v/>
      </c>
      <c r="K12" s="70" t="str">
        <f>IF(F12="Súkromné vozidlo",IF($M$2&lt;&gt;"",(VLOOKUP(VLOOKUP(A12,Zoznamy!I:J,2,0),'Priemerné ceny PHM'!A:G,IF($M$2=Zoznamy!$C$2,3,IF($M$2=Zoznamy!$C$3,4,IF($M$2=Zoznamy!$C$4,5,IF($M$2=Zoznamy!$C$5,6,IF($M$2=Zoznamy!$C$6,7))))),0)),""),IF(F12="Súkromný motocykel",IF($M$2&lt;&gt;"",(VLOOKUP(VLOOKUP(A12,Zoznamy!I:J,2,0),'Priemerné ceny PHM'!A:G,IF($M$2=Zoznamy!$C$2,3,IF($M$2=Zoznamy!$C$3,4,IF($M$2=Zoznamy!$C$4,5,IF($M$2=Zoznamy!$C$5,6,IF($M$2=Zoznamy!$C$6,7))))),0)),""),""))</f>
        <v/>
      </c>
      <c r="L12" s="68" t="str">
        <f>IF($M$2="","",IF(F12="","",IF(F12="Súkromné vozidlo",(H12+H13)/100*$M$4*K12,IF(F12="Súkromný motocykel",(H12+H13)/100*$M$4*K12,""))))</f>
        <v/>
      </c>
      <c r="M12" s="79"/>
      <c r="N12" s="81"/>
    </row>
    <row r="13" spans="1:15" x14ac:dyDescent="0.2">
      <c r="A13" s="95"/>
      <c r="B13" s="50" t="s">
        <v>7</v>
      </c>
      <c r="C13" s="51"/>
      <c r="D13" s="52"/>
      <c r="E13" s="104"/>
      <c r="F13" s="110"/>
      <c r="G13" s="99"/>
      <c r="H13" s="53"/>
      <c r="I13" s="85"/>
      <c r="J13" s="85"/>
      <c r="K13" s="71"/>
      <c r="L13" s="69"/>
      <c r="M13" s="82"/>
      <c r="N13" s="83"/>
    </row>
    <row r="14" spans="1:15" x14ac:dyDescent="0.2">
      <c r="A14" s="94"/>
      <c r="B14" s="50" t="s">
        <v>6</v>
      </c>
      <c r="C14" s="47"/>
      <c r="D14" s="52"/>
      <c r="E14" s="103"/>
      <c r="F14" s="109"/>
      <c r="G14" s="99"/>
      <c r="H14" s="49"/>
      <c r="I14" s="85" t="str">
        <f>IF(C14="","",MAX(IF(C14="","",IF(C15-C14&lt;=0.208333,0,IF(C15-C14&lt;=0.5,Zoznamy!$F$3,IF(C15-C14&lt;=0.75,Zoznamy!$F$4,Zoznamy!$F$5))))+IF(G14="Áno - raňajky",-0.25*Zoznamy!$F$5,IF(G14="Áno - obed",-0.4*Zoznamy!$F$5,IF(G14="Áno - večera",-0.35*Zoznamy!$F$5,IF(G14="Áno - raňajky a obed",-0.65*Zoznamy!$F$5,IF(G14="Áno - raňajky a večera",-0.6*Zoznamy!$F$5,IF(G14="Áno - obed a večera",-0.75*Zoznamy!$F$5,IF(G14="Áno - raňajky, obed a večera",-1*Zoznamy!$F$5,0))))))),0))</f>
        <v/>
      </c>
      <c r="J14" s="84" t="str">
        <f>IF(F14="","",IF(F14="Súkromné vozidlo",(H14+H15)*0.281,IF(F14="Súkromný motocykel",(H14+H15)*0.08,IF(F14="Firemné vozidlo","",IF(F14="Firemný motocykel","",IF(F14="Autobus","",IF(F14="Vlak","","")))))))</f>
        <v/>
      </c>
      <c r="K14" s="70" t="str">
        <f>IF(F14="Súkromné vozidlo",IF($M$2&lt;&gt;"",(VLOOKUP(VLOOKUP(A14,Zoznamy!I:J,2,0),'Priemerné ceny PHM'!A:G,IF($M$2=Zoznamy!$C$2,3,IF($M$2=Zoznamy!$C$3,4,IF($M$2=Zoznamy!$C$4,5,IF($M$2=Zoznamy!$C$5,6,IF($M$2=Zoznamy!$C$6,7))))),0)),""),IF(F14="Súkromný motocykel",IF($M$2&lt;&gt;"",(VLOOKUP(VLOOKUP(A14,Zoznamy!I:J,2,0),'Priemerné ceny PHM'!A:G,IF($M$2=Zoznamy!$C$2,3,IF($M$2=Zoznamy!$C$3,4,IF($M$2=Zoznamy!$C$4,5,IF($M$2=Zoznamy!$C$5,6,IF($M$2=Zoznamy!$C$6,7))))),0)),""),""))</f>
        <v/>
      </c>
      <c r="L14" s="68" t="str">
        <f t="shared" ref="L14" si="0">IF($M$2="","",IF(F14="","",IF(F14="Súkromné vozidlo",(H14+H15)/100*$M$4*K14,IF(F14="Súkromný motocykel",(H14+H15)/100*$M$4*K14,""))))</f>
        <v/>
      </c>
      <c r="M14" s="82"/>
      <c r="N14" s="83"/>
    </row>
    <row r="15" spans="1:15" x14ac:dyDescent="0.2">
      <c r="A15" s="95"/>
      <c r="B15" s="50" t="s">
        <v>7</v>
      </c>
      <c r="C15" s="51"/>
      <c r="D15" s="52"/>
      <c r="E15" s="104"/>
      <c r="F15" s="110"/>
      <c r="G15" s="99"/>
      <c r="H15" s="53"/>
      <c r="I15" s="85"/>
      <c r="J15" s="85"/>
      <c r="K15" s="71"/>
      <c r="L15" s="69"/>
      <c r="M15" s="82"/>
      <c r="N15" s="83"/>
    </row>
    <row r="16" spans="1:15" x14ac:dyDescent="0.2">
      <c r="A16" s="94"/>
      <c r="B16" s="50" t="s">
        <v>6</v>
      </c>
      <c r="C16" s="47"/>
      <c r="D16" s="52"/>
      <c r="E16" s="103"/>
      <c r="F16" s="109"/>
      <c r="G16" s="99"/>
      <c r="H16" s="49"/>
      <c r="I16" s="85" t="str">
        <f>IF(C16="","",MAX(IF(C16="","",IF(C17-C16&lt;=0.208333,0,IF(C17-C16&lt;=0.5,Zoznamy!$F$3,IF(C17-C16&lt;=0.75,Zoznamy!$F$4,Zoznamy!$F$5))))+IF(G16="Áno - raňajky",-0.25*Zoznamy!$F$5,IF(G16="Áno - obed",-0.4*Zoznamy!$F$5,IF(G16="Áno - večera",-0.35*Zoznamy!$F$5,IF(G16="Áno - raňajky a obed",-0.65*Zoznamy!$F$5,IF(G16="Áno - raňajky a večera",-0.6*Zoznamy!$F$5,IF(G16="Áno - obed a večera",-0.75*Zoznamy!$F$5,IF(G16="Áno - raňajky, obed a večera",-1*Zoznamy!$F$5,0))))))),0))</f>
        <v/>
      </c>
      <c r="J16" s="84" t="str">
        <f>IF(F16="","",IF(F16="Súkromné vozidlo",(H16+H17)*0.281,IF(F16="Súkromný motocykel",(H16+H17)*0.08,IF(F16="Firemné vozidlo","",IF(F16="Firemný motocykel","",IF(F16="Autobus","",IF(F16="Vlak","","")))))))</f>
        <v/>
      </c>
      <c r="K16" s="70" t="str">
        <f>IF(F16="Súkromné vozidlo",IF($M$2&lt;&gt;"",(VLOOKUP(VLOOKUP(A16,Zoznamy!I:J,2,0),'Priemerné ceny PHM'!A:G,IF($M$2=Zoznamy!$C$2,3,IF($M$2=Zoznamy!$C$3,4,IF($M$2=Zoznamy!$C$4,5,IF($M$2=Zoznamy!$C$5,6,IF($M$2=Zoznamy!$C$6,7))))),0)),""),IF(F16="Súkromný motocykel",IF($M$2&lt;&gt;"",(VLOOKUP(VLOOKUP(A16,Zoznamy!I:J,2,0),'Priemerné ceny PHM'!A:G,IF($M$2=Zoznamy!$C$2,3,IF($M$2=Zoznamy!$C$3,4,IF($M$2=Zoznamy!$C$4,5,IF($M$2=Zoznamy!$C$5,6,IF($M$2=Zoznamy!$C$6,7))))),0)),""),""))</f>
        <v/>
      </c>
      <c r="L16" s="68" t="str">
        <f t="shared" ref="L16" si="1">IF($M$2="","",IF(F16="","",IF(F16="Súkromné vozidlo",(H16+H17)/100*$M$4*K16,IF(F16="Súkromný motocykel",(H16+H17)/100*$M$4*K16,""))))</f>
        <v/>
      </c>
      <c r="M16" s="82"/>
      <c r="N16" s="83"/>
    </row>
    <row r="17" spans="1:15" x14ac:dyDescent="0.2">
      <c r="A17" s="95"/>
      <c r="B17" s="50" t="s">
        <v>7</v>
      </c>
      <c r="C17" s="51"/>
      <c r="D17" s="52"/>
      <c r="E17" s="104"/>
      <c r="F17" s="110"/>
      <c r="G17" s="99"/>
      <c r="H17" s="53"/>
      <c r="I17" s="85"/>
      <c r="J17" s="85"/>
      <c r="K17" s="71"/>
      <c r="L17" s="69"/>
      <c r="M17" s="82"/>
      <c r="N17" s="83"/>
    </row>
    <row r="18" spans="1:15" x14ac:dyDescent="0.2">
      <c r="A18" s="94"/>
      <c r="B18" s="54" t="s">
        <v>6</v>
      </c>
      <c r="C18" s="47"/>
      <c r="D18" s="52"/>
      <c r="E18" s="103"/>
      <c r="F18" s="109"/>
      <c r="G18" s="100"/>
      <c r="H18" s="49"/>
      <c r="I18" s="90" t="str">
        <f>IF(C18="","",MAX(IF(C18="","",IF(C19-C18&lt;=0.208333,0,IF(C19-C18&lt;=0.5,Zoznamy!$F$3,IF(C19-C18&lt;=0.75,Zoznamy!$F$4,Zoznamy!$F$5))))+IF(G18="Áno - raňajky",-0.25*Zoznamy!$F$5,IF(G18="Áno - obed",-0.4*Zoznamy!$F$5,IF(G18="Áno - večera",-0.35*Zoznamy!$F$5,IF(G18="Áno - raňajky a obed",-0.65*Zoznamy!$F$5,IF(G18="Áno - raňajky a večera",-0.6*Zoznamy!$F$5,IF(G18="Áno - obed a večera",-0.75*Zoznamy!$F$5,IF(G18="Áno - raňajky, obed a večera",-1*Zoznamy!$F$5,0))))))),0))</f>
        <v/>
      </c>
      <c r="J18" s="84" t="str">
        <f>IF(F18="","",IF(F18="Súkromné vozidlo",(H18+H19)*0.281,IF(F18="Súkromný motocykel",(H18+H19)*0.08,IF(F18="Firemné vozidlo","",IF(F18="Firemný motocykel","",IF(F18="Autobus","",IF(F18="Vlak","","")))))))</f>
        <v/>
      </c>
      <c r="K18" s="70" t="str">
        <f>IF(F18="Súkromné vozidlo",IF($M$2&lt;&gt;"",(VLOOKUP(VLOOKUP(A18,Zoznamy!I:J,2,0),'Priemerné ceny PHM'!A:G,IF($M$2=Zoznamy!$C$2,3,IF($M$2=Zoznamy!$C$3,4,IF($M$2=Zoznamy!$C$4,5,IF($M$2=Zoznamy!$C$5,6,IF($M$2=Zoznamy!$C$6,7))))),0)),""),IF(F18="Súkromný motocykel",IF($M$2&lt;&gt;"",(VLOOKUP(VLOOKUP(A18,Zoznamy!I:J,2,0),'Priemerné ceny PHM'!A:G,IF($M$2=Zoznamy!$C$2,3,IF($M$2=Zoznamy!$C$3,4,IF($M$2=Zoznamy!$C$4,5,IF($M$2=Zoznamy!$C$5,6,IF($M$2=Zoznamy!$C$6,7))))),0)),""),""))</f>
        <v/>
      </c>
      <c r="L18" s="68" t="str">
        <f t="shared" ref="L18" si="2">IF($M$2="","",IF(F18="","",IF(F18="Súkromné vozidlo",(H18+H19)/100*$M$4*K18,IF(F18="Súkromný motocykel",(H18+H19)/100*$M$4*K18,""))))</f>
        <v/>
      </c>
      <c r="M18" s="78"/>
      <c r="N18" s="80"/>
    </row>
    <row r="19" spans="1:15" x14ac:dyDescent="0.2">
      <c r="A19" s="95"/>
      <c r="B19" s="55" t="s">
        <v>7</v>
      </c>
      <c r="C19" s="51"/>
      <c r="D19" s="52"/>
      <c r="E19" s="104"/>
      <c r="F19" s="110"/>
      <c r="G19" s="98"/>
      <c r="H19" s="53"/>
      <c r="I19" s="84"/>
      <c r="J19" s="85"/>
      <c r="K19" s="71"/>
      <c r="L19" s="69"/>
      <c r="M19" s="79"/>
      <c r="N19" s="81"/>
    </row>
    <row r="20" spans="1:15" x14ac:dyDescent="0.2">
      <c r="A20" s="94"/>
      <c r="B20" s="54" t="s">
        <v>6</v>
      </c>
      <c r="C20" s="47"/>
      <c r="D20" s="52"/>
      <c r="E20" s="103"/>
      <c r="F20" s="109"/>
      <c r="G20" s="100"/>
      <c r="H20" s="49"/>
      <c r="I20" s="90" t="str">
        <f>IF(C20="","",MAX(IF(C20="","",IF(C21-C20&lt;=0.208333,0,IF(C21-C20&lt;=0.5,Zoznamy!$F$3,IF(C21-C20&lt;=0.75,Zoznamy!$F$4,Zoznamy!$F$5))))+IF(G20="Áno - raňajky",-0.25*Zoznamy!$F$5,IF(G20="Áno - obed",-0.4*Zoznamy!$F$5,IF(G20="Áno - večera",-0.35*Zoznamy!$F$5,IF(G20="Áno - raňajky a obed",-0.65*Zoznamy!$F$5,IF(G20="Áno - raňajky a večera",-0.6*Zoznamy!$F$5,IF(G20="Áno - obed a večera",-0.75*Zoznamy!$F$5,IF(G20="Áno - raňajky, obed a večera",-1*Zoznamy!$F$5,0))))))),0))</f>
        <v/>
      </c>
      <c r="J20" s="84" t="str">
        <f>IF(F20="","",IF(F20="Súkromné vozidlo",(H20+H21)*0.281,IF(F20="Súkromný motocykel",(H20+H21)*0.08,IF(F20="Firemné vozidlo","",IF(F20="Firemný motocykel","",IF(F20="Autobus","",IF(F20="Vlak","","")))))))</f>
        <v/>
      </c>
      <c r="K20" s="70" t="str">
        <f>IF(F20="Súkromné vozidlo",IF($M$2&lt;&gt;"",(VLOOKUP(VLOOKUP(A20,Zoznamy!I:J,2,0),'Priemerné ceny PHM'!A:G,IF($M$2=Zoznamy!$C$2,3,IF($M$2=Zoznamy!$C$3,4,IF($M$2=Zoznamy!$C$4,5,IF($M$2=Zoznamy!$C$5,6,IF($M$2=Zoznamy!$C$6,7))))),0)),""),IF(F20="Súkromný motocykel",IF($M$2&lt;&gt;"",(VLOOKUP(VLOOKUP(A20,Zoznamy!I:J,2,0),'Priemerné ceny PHM'!A:G,IF($M$2=Zoznamy!$C$2,3,IF($M$2=Zoznamy!$C$3,4,IF($M$2=Zoznamy!$C$4,5,IF($M$2=Zoznamy!$C$5,6,IF($M$2=Zoznamy!$C$6,7))))),0)),""),""))</f>
        <v/>
      </c>
      <c r="L20" s="68" t="str">
        <f t="shared" ref="L20" si="3">IF($M$2="","",IF(F20="","",IF(F20="Súkromné vozidlo",(H20+H21)/100*$M$4*K20,IF(F20="Súkromný motocykel",(H20+H21)/100*$M$4*K20,""))))</f>
        <v/>
      </c>
      <c r="M20" s="78"/>
      <c r="N20" s="80"/>
      <c r="O20" s="8"/>
    </row>
    <row r="21" spans="1:15" x14ac:dyDescent="0.2">
      <c r="A21" s="95"/>
      <c r="B21" s="55" t="s">
        <v>7</v>
      </c>
      <c r="C21" s="51"/>
      <c r="D21" s="52"/>
      <c r="E21" s="104"/>
      <c r="F21" s="110"/>
      <c r="G21" s="98"/>
      <c r="H21" s="53"/>
      <c r="I21" s="84"/>
      <c r="J21" s="85"/>
      <c r="K21" s="71"/>
      <c r="L21" s="69"/>
      <c r="M21" s="79"/>
      <c r="N21" s="81"/>
      <c r="O21" s="8"/>
    </row>
    <row r="22" spans="1:15" x14ac:dyDescent="0.2">
      <c r="A22" s="94"/>
      <c r="B22" s="54" t="s">
        <v>6</v>
      </c>
      <c r="C22" s="47"/>
      <c r="D22" s="52"/>
      <c r="E22" s="103"/>
      <c r="F22" s="109"/>
      <c r="G22" s="100"/>
      <c r="H22" s="49"/>
      <c r="I22" s="90" t="str">
        <f>IF(C22="","",MAX(IF(C22="","",IF(C23-C22&lt;=0.208333,0,IF(C23-C22&lt;=0.5,Zoznamy!$F$3,IF(C23-C22&lt;=0.75,Zoznamy!$F$4,Zoznamy!$F$5))))+IF(G22="Áno - raňajky",-0.25*Zoznamy!$F$5,IF(G22="Áno - obed",-0.4*Zoznamy!$F$5,IF(G22="Áno - večera",-0.35*Zoznamy!$F$5,IF(G22="Áno - raňajky a obed",-0.65*Zoznamy!$F$5,IF(G22="Áno - raňajky a večera",-0.6*Zoznamy!$F$5,IF(G22="Áno - obed a večera",-0.75*Zoznamy!$F$5,IF(G22="Áno - raňajky, obed a večera",-1*Zoznamy!$F$5,0))))))),0))</f>
        <v/>
      </c>
      <c r="J22" s="84" t="str">
        <f>IF(F22="","",IF(F22="Súkromné vozidlo",(H22+H23)*0.281,IF(F22="Súkromný motocykel",(H22+H23)*0.08,IF(F22="Firemné vozidlo","",IF(F22="Firemný motocykel","",IF(F22="Autobus","",IF(F22="Vlak","","")))))))</f>
        <v/>
      </c>
      <c r="K22" s="70" t="str">
        <f>IF(F22="Súkromné vozidlo",IF($M$2&lt;&gt;"",(VLOOKUP(VLOOKUP(A22,Zoznamy!I:J,2,0),'Priemerné ceny PHM'!A:G,IF($M$2=Zoznamy!$C$2,3,IF($M$2=Zoznamy!$C$3,4,IF($M$2=Zoznamy!$C$4,5,IF($M$2=Zoznamy!$C$5,6,IF($M$2=Zoznamy!$C$6,7))))),0)),""),IF(F22="Súkromný motocykel",IF($M$2&lt;&gt;"",(VLOOKUP(VLOOKUP(A22,Zoznamy!I:J,2,0),'Priemerné ceny PHM'!A:G,IF($M$2=Zoznamy!$C$2,3,IF($M$2=Zoznamy!$C$3,4,IF($M$2=Zoznamy!$C$4,5,IF($M$2=Zoznamy!$C$5,6,IF($M$2=Zoznamy!$C$6,7))))),0)),""),""))</f>
        <v/>
      </c>
      <c r="L22" s="68" t="str">
        <f t="shared" ref="L22" si="4">IF($M$2="","",IF(F22="","",IF(F22="Súkromné vozidlo",(H22+H23)/100*$M$4*K22,IF(F22="Súkromný motocykel",(H22+H23)/100*$M$4*K22,""))))</f>
        <v/>
      </c>
      <c r="M22" s="78"/>
      <c r="N22" s="80"/>
      <c r="O22" s="8"/>
    </row>
    <row r="23" spans="1:15" x14ac:dyDescent="0.2">
      <c r="A23" s="95"/>
      <c r="B23" s="55" t="s">
        <v>7</v>
      </c>
      <c r="C23" s="51"/>
      <c r="D23" s="52"/>
      <c r="E23" s="104"/>
      <c r="F23" s="110"/>
      <c r="G23" s="98"/>
      <c r="H23" s="53"/>
      <c r="I23" s="84"/>
      <c r="J23" s="85"/>
      <c r="K23" s="71"/>
      <c r="L23" s="69"/>
      <c r="M23" s="79"/>
      <c r="N23" s="81"/>
      <c r="O23" s="8"/>
    </row>
    <row r="24" spans="1:15" x14ac:dyDescent="0.2">
      <c r="A24" s="94"/>
      <c r="B24" s="54" t="s">
        <v>6</v>
      </c>
      <c r="C24" s="47"/>
      <c r="D24" s="52"/>
      <c r="E24" s="103"/>
      <c r="F24" s="109"/>
      <c r="G24" s="100"/>
      <c r="H24" s="49"/>
      <c r="I24" s="90" t="str">
        <f>IF(C24="","",MAX(IF(C24="","",IF(C25-C24&lt;=0.208333,0,IF(C25-C24&lt;=0.5,Zoznamy!$F$3,IF(C25-C24&lt;=0.75,Zoznamy!$F$4,Zoznamy!$F$5))))+IF(G24="Áno - raňajky",-0.25*Zoznamy!$F$5,IF(G24="Áno - obed",-0.4*Zoznamy!$F$5,IF(G24="Áno - večera",-0.35*Zoznamy!$F$5,IF(G24="Áno - raňajky a obed",-0.65*Zoznamy!$F$5,IF(G24="Áno - raňajky a večera",-0.6*Zoznamy!$F$5,IF(G24="Áno - obed a večera",-0.75*Zoznamy!$F$5,IF(G24="Áno - raňajky, obed a večera",-1*Zoznamy!$F$5,0))))))),0))</f>
        <v/>
      </c>
      <c r="J24" s="84" t="str">
        <f>IF(F24="","",IF(F24="Súkromné vozidlo",(H24+H25)*0.281,IF(F24="Súkromný motocykel",(H24+H25)*0.08,IF(F24="Firemné vozidlo","",IF(F24="Firemný motocykel","",IF(F24="Autobus","",IF(F24="Vlak","","")))))))</f>
        <v/>
      </c>
      <c r="K24" s="70" t="str">
        <f>IF(F24="Súkromné vozidlo",IF($M$2&lt;&gt;"",(VLOOKUP(VLOOKUP(A24,Zoznamy!I:J,2,0),'Priemerné ceny PHM'!A:G,IF($M$2=Zoznamy!$C$2,3,IF($M$2=Zoznamy!$C$3,4,IF($M$2=Zoznamy!$C$4,5,IF($M$2=Zoznamy!$C$5,6,IF($M$2=Zoznamy!$C$6,7))))),0)),""),IF(F24="Súkromný motocykel",IF($M$2&lt;&gt;"",(VLOOKUP(VLOOKUP(A24,Zoznamy!I:J,2,0),'Priemerné ceny PHM'!A:G,IF($M$2=Zoznamy!$C$2,3,IF($M$2=Zoznamy!$C$3,4,IF($M$2=Zoznamy!$C$4,5,IF($M$2=Zoznamy!$C$5,6,IF($M$2=Zoznamy!$C$6,7))))),0)),""),""))</f>
        <v/>
      </c>
      <c r="L24" s="68" t="str">
        <f t="shared" ref="L24" si="5">IF($M$2="","",IF(F24="","",IF(F24="Súkromné vozidlo",(H24+H25)/100*$M$4*K24,IF(F24="Súkromný motocykel",(H24+H25)/100*$M$4*K24,""))))</f>
        <v/>
      </c>
      <c r="M24" s="78"/>
      <c r="N24" s="80"/>
      <c r="O24" s="8"/>
    </row>
    <row r="25" spans="1:15" x14ac:dyDescent="0.2">
      <c r="A25" s="95"/>
      <c r="B25" s="55" t="s">
        <v>7</v>
      </c>
      <c r="C25" s="51"/>
      <c r="D25" s="52"/>
      <c r="E25" s="104"/>
      <c r="F25" s="110"/>
      <c r="G25" s="98"/>
      <c r="H25" s="53"/>
      <c r="I25" s="84"/>
      <c r="J25" s="85"/>
      <c r="K25" s="71"/>
      <c r="L25" s="69"/>
      <c r="M25" s="79"/>
      <c r="N25" s="81"/>
      <c r="O25" s="8"/>
    </row>
    <row r="26" spans="1:15" x14ac:dyDescent="0.2">
      <c r="A26" s="94"/>
      <c r="B26" s="54" t="s">
        <v>6</v>
      </c>
      <c r="C26" s="47"/>
      <c r="D26" s="52"/>
      <c r="E26" s="103"/>
      <c r="F26" s="109"/>
      <c r="G26" s="100"/>
      <c r="H26" s="49"/>
      <c r="I26" s="90" t="str">
        <f>IF(C26="","",MAX(IF(C26="","",IF(C27-C26&lt;=0.208333,0,IF(C27-C26&lt;=0.5,Zoznamy!$F$3,IF(C27-C26&lt;=0.75,Zoznamy!$F$4,Zoznamy!$F$5))))+IF(G26="Áno - raňajky",-0.25*Zoznamy!$F$5,IF(G26="Áno - obed",-0.4*Zoznamy!$F$5,IF(G26="Áno - večera",-0.35*Zoznamy!$F$5,IF(G26="Áno - raňajky a obed",-0.65*Zoznamy!$F$5,IF(G26="Áno - raňajky a večera",-0.6*Zoznamy!$F$5,IF(G26="Áno - obed a večera",-0.75*Zoznamy!$F$5,IF(G26="Áno - raňajky, obed a večera",-1*Zoznamy!$F$5,0))))))),0))</f>
        <v/>
      </c>
      <c r="J26" s="84" t="str">
        <f>IF(F26="","",IF(F26="Súkromné vozidlo",(H26+H27)*0.281,IF(F26="Súkromný motocykel",(H26+H27)*0.08,IF(F26="Firemné vozidlo","",IF(F26="Firemný motocykel","",IF(F26="Autobus","",IF(F26="Vlak","","")))))))</f>
        <v/>
      </c>
      <c r="K26" s="70" t="str">
        <f>IF(F26="Súkromné vozidlo",IF($M$2&lt;&gt;"",(VLOOKUP(VLOOKUP(A26,Zoznamy!I:J,2,0),'Priemerné ceny PHM'!A:G,IF($M$2=Zoznamy!$C$2,3,IF($M$2=Zoznamy!$C$3,4,IF($M$2=Zoznamy!$C$4,5,IF($M$2=Zoznamy!$C$5,6,IF($M$2=Zoznamy!$C$6,7))))),0)),""),IF(F26="Súkromný motocykel",IF($M$2&lt;&gt;"",(VLOOKUP(VLOOKUP(A26,Zoznamy!I:J,2,0),'Priemerné ceny PHM'!A:G,IF($M$2=Zoznamy!$C$2,3,IF($M$2=Zoznamy!$C$3,4,IF($M$2=Zoznamy!$C$4,5,IF($M$2=Zoznamy!$C$5,6,IF($M$2=Zoznamy!$C$6,7))))),0)),""),""))</f>
        <v/>
      </c>
      <c r="L26" s="68" t="str">
        <f t="shared" ref="L26" si="6">IF($M$2="","",IF(F26="","",IF(F26="Súkromné vozidlo",(H26+H27)/100*$M$4*K26,IF(F26="Súkromný motocykel",(H26+H27)/100*$M$4*K26,""))))</f>
        <v/>
      </c>
      <c r="M26" s="78"/>
      <c r="N26" s="80"/>
      <c r="O26" s="8"/>
    </row>
    <row r="27" spans="1:15" x14ac:dyDescent="0.2">
      <c r="A27" s="95"/>
      <c r="B27" s="55" t="s">
        <v>7</v>
      </c>
      <c r="C27" s="51"/>
      <c r="D27" s="52"/>
      <c r="E27" s="104"/>
      <c r="F27" s="110"/>
      <c r="G27" s="98"/>
      <c r="H27" s="53"/>
      <c r="I27" s="84"/>
      <c r="J27" s="85"/>
      <c r="K27" s="71"/>
      <c r="L27" s="69"/>
      <c r="M27" s="79"/>
      <c r="N27" s="81"/>
      <c r="O27" s="8"/>
    </row>
    <row r="28" spans="1:15" x14ac:dyDescent="0.2">
      <c r="A28" s="94"/>
      <c r="B28" s="54" t="s">
        <v>6</v>
      </c>
      <c r="C28" s="47"/>
      <c r="D28" s="52"/>
      <c r="E28" s="103"/>
      <c r="F28" s="109"/>
      <c r="G28" s="100"/>
      <c r="H28" s="49"/>
      <c r="I28" s="90" t="str">
        <f>IF(C28="","",MAX(IF(C28="","",IF(C29-C28&lt;=0.208333,0,IF(C29-C28&lt;=0.5,Zoznamy!$F$3,IF(C29-C28&lt;=0.75,Zoznamy!$F$4,Zoznamy!$F$5))))+IF(G28="Áno - raňajky",-0.25*Zoznamy!$F$5,IF(G28="Áno - obed",-0.4*Zoznamy!$F$5,IF(G28="Áno - večera",-0.35*Zoznamy!$F$5,IF(G28="Áno - raňajky a obed",-0.65*Zoznamy!$F$5,IF(G28="Áno - raňajky a večera",-0.6*Zoznamy!$F$5,IF(G28="Áno - obed a večera",-0.75*Zoznamy!$F$5,IF(G28="Áno - raňajky, obed a večera",-1*Zoznamy!$F$5,0))))))),0))</f>
        <v/>
      </c>
      <c r="J28" s="84" t="str">
        <f>IF(F28="","",IF(F28="Súkromné vozidlo",(H28+H29)*0.281,IF(F28="Súkromný motocykel",(H28+H29)*0.08,IF(F28="Firemné vozidlo","",IF(F28="Firemný motocykel","",IF(F28="Autobus","",IF(F28="Vlak","","")))))))</f>
        <v/>
      </c>
      <c r="K28" s="70" t="str">
        <f>IF(F28="Súkromné vozidlo",IF($M$2&lt;&gt;"",(VLOOKUP(VLOOKUP(A28,Zoznamy!I:J,2,0),'Priemerné ceny PHM'!A:G,IF($M$2=Zoznamy!$C$2,3,IF($M$2=Zoznamy!$C$3,4,IF($M$2=Zoznamy!$C$4,5,IF($M$2=Zoznamy!$C$5,6,IF($M$2=Zoznamy!$C$6,7))))),0)),""),IF(F28="Súkromný motocykel",IF($M$2&lt;&gt;"",(VLOOKUP(VLOOKUP(A28,Zoznamy!I:J,2,0),'Priemerné ceny PHM'!A:G,IF($M$2=Zoznamy!$C$2,3,IF($M$2=Zoznamy!$C$3,4,IF($M$2=Zoznamy!$C$4,5,IF($M$2=Zoznamy!$C$5,6,IF($M$2=Zoznamy!$C$6,7))))),0)),""),""))</f>
        <v/>
      </c>
      <c r="L28" s="68" t="str">
        <f t="shared" ref="L28" si="7">IF($M$2="","",IF(F28="","",IF(F28="Súkromné vozidlo",(H28+H29)/100*$M$4*K28,IF(F28="Súkromný motocykel",(H28+H29)/100*$M$4*K28,""))))</f>
        <v/>
      </c>
      <c r="M28" s="78"/>
      <c r="N28" s="80"/>
      <c r="O28" s="8"/>
    </row>
    <row r="29" spans="1:15" x14ac:dyDescent="0.2">
      <c r="A29" s="95"/>
      <c r="B29" s="55" t="s">
        <v>7</v>
      </c>
      <c r="C29" s="51"/>
      <c r="D29" s="52"/>
      <c r="E29" s="104"/>
      <c r="F29" s="110"/>
      <c r="G29" s="98"/>
      <c r="H29" s="53"/>
      <c r="I29" s="84"/>
      <c r="J29" s="85"/>
      <c r="K29" s="71"/>
      <c r="L29" s="69"/>
      <c r="M29" s="79"/>
      <c r="N29" s="81"/>
    </row>
    <row r="30" spans="1:15" x14ac:dyDescent="0.2">
      <c r="A30" s="94"/>
      <c r="B30" s="54" t="s">
        <v>6</v>
      </c>
      <c r="C30" s="47"/>
      <c r="D30" s="52"/>
      <c r="E30" s="103"/>
      <c r="F30" s="109"/>
      <c r="G30" s="100"/>
      <c r="H30" s="49"/>
      <c r="I30" s="90" t="str">
        <f>IF(C30="","",MAX(IF(C30="","",IF(C31-C30&lt;=0.208333,0,IF(C31-C30&lt;=0.5,Zoznamy!$F$3,IF(C31-C30&lt;=0.75,Zoznamy!$F$4,Zoznamy!$F$5))))+IF(G30="Áno - raňajky",-0.25*Zoznamy!$F$5,IF(G30="Áno - obed",-0.4*Zoznamy!$F$5,IF(G30="Áno - večera",-0.35*Zoznamy!$F$5,IF(G30="Áno - raňajky a obed",-0.65*Zoznamy!$F$5,IF(G30="Áno - raňajky a večera",-0.6*Zoznamy!$F$5,IF(G30="Áno - obed a večera",-0.75*Zoznamy!$F$5,IF(G30="Áno - raňajky, obed a večera",-1*Zoznamy!$F$5,0))))))),0))</f>
        <v/>
      </c>
      <c r="J30" s="84" t="str">
        <f>IF(F30="","",IF(F30="Súkromné vozidlo",(H30+H31)*0.281,IF(F30="Súkromný motocykel",(H30+H31)*0.08,IF(F30="Firemné vozidlo","",IF(F30="Firemný motocykel","",IF(F30="Autobus","",IF(F30="Vlak","","")))))))</f>
        <v/>
      </c>
      <c r="K30" s="70" t="str">
        <f>IF(F30="Súkromné vozidlo",IF($M$2&lt;&gt;"",(VLOOKUP(VLOOKUP(A30,Zoznamy!I:J,2,0),'Priemerné ceny PHM'!A:G,IF($M$2=Zoznamy!$C$2,3,IF($M$2=Zoznamy!$C$3,4,IF($M$2=Zoznamy!$C$4,5,IF($M$2=Zoznamy!$C$5,6,IF($M$2=Zoznamy!$C$6,7))))),0)),""),IF(F30="Súkromný motocykel",IF($M$2&lt;&gt;"",(VLOOKUP(VLOOKUP(A30,Zoznamy!I:J,2,0),'Priemerné ceny PHM'!A:G,IF($M$2=Zoznamy!$C$2,3,IF($M$2=Zoznamy!$C$3,4,IF($M$2=Zoznamy!$C$4,5,IF($M$2=Zoznamy!$C$5,6,IF($M$2=Zoznamy!$C$6,7))))),0)),""),""))</f>
        <v/>
      </c>
      <c r="L30" s="68" t="str">
        <f t="shared" ref="L30" si="8">IF($M$2="","",IF(F30="","",IF(F30="Súkromné vozidlo",(H30+H31)/100*$M$4*K30,IF(F30="Súkromný motocykel",(H30+H31)/100*$M$4*K30,""))))</f>
        <v/>
      </c>
      <c r="M30" s="78"/>
      <c r="N30" s="80"/>
    </row>
    <row r="31" spans="1:15" x14ac:dyDescent="0.2">
      <c r="A31" s="95"/>
      <c r="B31" s="55" t="s">
        <v>7</v>
      </c>
      <c r="C31" s="51"/>
      <c r="D31" s="52"/>
      <c r="E31" s="104"/>
      <c r="F31" s="110"/>
      <c r="G31" s="98"/>
      <c r="H31" s="53"/>
      <c r="I31" s="84"/>
      <c r="J31" s="85"/>
      <c r="K31" s="71"/>
      <c r="L31" s="69"/>
      <c r="M31" s="79"/>
      <c r="N31" s="81"/>
    </row>
    <row r="32" spans="1:15" x14ac:dyDescent="0.2">
      <c r="A32" s="94"/>
      <c r="B32" s="54" t="s">
        <v>6</v>
      </c>
      <c r="C32" s="47"/>
      <c r="D32" s="52"/>
      <c r="E32" s="103"/>
      <c r="F32" s="109"/>
      <c r="G32" s="100"/>
      <c r="H32" s="49"/>
      <c r="I32" s="90" t="str">
        <f>IF(C32="","",MAX(IF(C32="","",IF(C33-C32&lt;=0.208333,0,IF(C33-C32&lt;=0.5,Zoznamy!$F$3,IF(C33-C32&lt;=0.75,Zoznamy!$F$4,Zoznamy!$F$5))))+IF(G32="Áno - raňajky",-0.25*Zoznamy!$F$5,IF(G32="Áno - obed",-0.4*Zoznamy!$F$5,IF(G32="Áno - večera",-0.35*Zoznamy!$F$5,IF(G32="Áno - raňajky a obed",-0.65*Zoznamy!$F$5,IF(G32="Áno - raňajky a večera",-0.6*Zoznamy!$F$5,IF(G32="Áno - obed a večera",-0.75*Zoznamy!$F$5,IF(G32="Áno - raňajky, obed a večera",-1*Zoznamy!$F$5,0))))))),0))</f>
        <v/>
      </c>
      <c r="J32" s="84" t="str">
        <f>IF(F32="","",IF(F32="Súkromné vozidlo",(H32+H33)*0.281,IF(F32="Súkromný motocykel",(H32+H33)*0.08,IF(F32="Firemné vozidlo","",IF(F32="Firemný motocykel","",IF(F32="Autobus","",IF(F32="Vlak","","")))))))</f>
        <v/>
      </c>
      <c r="K32" s="70" t="str">
        <f>IF(F32="Súkromné vozidlo",IF($M$2&lt;&gt;"",(VLOOKUP(VLOOKUP(A32,Zoznamy!I:J,2,0),'Priemerné ceny PHM'!A:G,IF($M$2=Zoznamy!$C$2,3,IF($M$2=Zoznamy!$C$3,4,IF($M$2=Zoznamy!$C$4,5,IF($M$2=Zoznamy!$C$5,6,IF($M$2=Zoznamy!$C$6,7))))),0)),""),IF(F32="Súkromný motocykel",IF($M$2&lt;&gt;"",(VLOOKUP(VLOOKUP(A32,Zoznamy!I:J,2,0),'Priemerné ceny PHM'!A:G,IF($M$2=Zoznamy!$C$2,3,IF($M$2=Zoznamy!$C$3,4,IF($M$2=Zoznamy!$C$4,5,IF($M$2=Zoznamy!$C$5,6,IF($M$2=Zoznamy!$C$6,7))))),0)),""),""))</f>
        <v/>
      </c>
      <c r="L32" s="68" t="str">
        <f t="shared" ref="L32" si="9">IF($M$2="","",IF(F32="","",IF(F32="Súkromné vozidlo",(H32+H33)/100*$M$4*K32,IF(F32="Súkromný motocykel",(H32+H33)/100*$M$4*K32,""))))</f>
        <v/>
      </c>
      <c r="M32" s="78"/>
      <c r="N32" s="80"/>
    </row>
    <row r="33" spans="1:15" x14ac:dyDescent="0.2">
      <c r="A33" s="95"/>
      <c r="B33" s="55" t="s">
        <v>7</v>
      </c>
      <c r="C33" s="51"/>
      <c r="D33" s="52"/>
      <c r="E33" s="104"/>
      <c r="F33" s="110"/>
      <c r="G33" s="98"/>
      <c r="H33" s="53"/>
      <c r="I33" s="84"/>
      <c r="J33" s="85"/>
      <c r="K33" s="71"/>
      <c r="L33" s="69"/>
      <c r="M33" s="79"/>
      <c r="N33" s="81"/>
    </row>
    <row r="34" spans="1:15" x14ac:dyDescent="0.2">
      <c r="A34" s="94"/>
      <c r="B34" s="54" t="s">
        <v>6</v>
      </c>
      <c r="C34" s="47"/>
      <c r="D34" s="52"/>
      <c r="E34" s="103"/>
      <c r="F34" s="109"/>
      <c r="G34" s="100"/>
      <c r="H34" s="49"/>
      <c r="I34" s="90" t="str">
        <f>IF(C34="","",MAX(IF(C34="","",IF(C35-C34&lt;=0.208333,0,IF(C35-C34&lt;=0.5,Zoznamy!$F$3,IF(C35-C34&lt;=0.75,Zoznamy!$F$4,Zoznamy!$F$5))))+IF(G34="Áno - raňajky",-0.25*Zoznamy!$F$5,IF(G34="Áno - obed",-0.4*Zoznamy!$F$5,IF(G34="Áno - večera",-0.35*Zoznamy!$F$5,IF(G34="Áno - raňajky a obed",-0.65*Zoznamy!$F$5,IF(G34="Áno - raňajky a večera",-0.6*Zoznamy!$F$5,IF(G34="Áno - obed a večera",-0.75*Zoznamy!$F$5,IF(G34="Áno - raňajky, obed a večera",-1*Zoznamy!$F$5,0))))))),0))</f>
        <v/>
      </c>
      <c r="J34" s="84" t="str">
        <f>IF(F34="","",IF(F34="Súkromné vozidlo",(H34+H35)*0.281,IF(F34="Súkromný motocykel",(H34+H35)*0.08,IF(F34="Firemné vozidlo","",IF(F34="Firemný motocykel","",IF(F34="Autobus","",IF(F34="Vlak","","")))))))</f>
        <v/>
      </c>
      <c r="K34" s="70" t="str">
        <f>IF(F34="Súkromné vozidlo",IF($M$2&lt;&gt;"",(VLOOKUP(VLOOKUP(A34,Zoznamy!I:J,2,0),'Priemerné ceny PHM'!A:G,IF($M$2=Zoznamy!$C$2,3,IF($M$2=Zoznamy!$C$3,4,IF($M$2=Zoznamy!$C$4,5,IF($M$2=Zoznamy!$C$5,6,IF($M$2=Zoznamy!$C$6,7))))),0)),""),IF(F34="Súkromný motocykel",IF($M$2&lt;&gt;"",(VLOOKUP(VLOOKUP(A34,Zoznamy!I:J,2,0),'Priemerné ceny PHM'!A:G,IF($M$2=Zoznamy!$C$2,3,IF($M$2=Zoznamy!$C$3,4,IF($M$2=Zoznamy!$C$4,5,IF($M$2=Zoznamy!$C$5,6,IF($M$2=Zoznamy!$C$6,7))))),0)),""),""))</f>
        <v/>
      </c>
      <c r="L34" s="68" t="str">
        <f t="shared" ref="L34" si="10">IF($M$2="","",IF(F34="","",IF(F34="Súkromné vozidlo",(H34+H35)/100*$M$4*K34,IF(F34="Súkromný motocykel",(H34+H35)/100*$M$4*K34,""))))</f>
        <v/>
      </c>
      <c r="M34" s="78"/>
      <c r="N34" s="80"/>
    </row>
    <row r="35" spans="1:15" x14ac:dyDescent="0.2">
      <c r="A35" s="95"/>
      <c r="B35" s="55" t="s">
        <v>7</v>
      </c>
      <c r="C35" s="51"/>
      <c r="D35" s="52"/>
      <c r="E35" s="104"/>
      <c r="F35" s="110"/>
      <c r="G35" s="98"/>
      <c r="H35" s="53"/>
      <c r="I35" s="84"/>
      <c r="J35" s="85"/>
      <c r="K35" s="71"/>
      <c r="L35" s="69"/>
      <c r="M35" s="79"/>
      <c r="N35" s="81"/>
    </row>
    <row r="36" spans="1:15" x14ac:dyDescent="0.2">
      <c r="A36" s="94"/>
      <c r="B36" s="54" t="s">
        <v>6</v>
      </c>
      <c r="C36" s="47"/>
      <c r="D36" s="52"/>
      <c r="E36" s="103"/>
      <c r="F36" s="109"/>
      <c r="G36" s="100"/>
      <c r="H36" s="49"/>
      <c r="I36" s="90" t="str">
        <f>IF(C36="","",MAX(IF(C36="","",IF(C37-C36&lt;=0.208333,0,IF(C37-C36&lt;=0.5,Zoznamy!$F$3,IF(C37-C36&lt;=0.75,Zoznamy!$F$4,Zoznamy!$F$5))))+IF(G36="Áno - raňajky",-0.25*Zoznamy!$F$5,IF(G36="Áno - obed",-0.4*Zoznamy!$F$5,IF(G36="Áno - večera",-0.35*Zoznamy!$F$5,IF(G36="Áno - raňajky a obed",-0.65*Zoznamy!$F$5,IF(G36="Áno - raňajky a večera",-0.6*Zoznamy!$F$5,IF(G36="Áno - obed a večera",-0.75*Zoznamy!$F$5,IF(G36="Áno - raňajky, obed a večera",-1*Zoznamy!$F$5,0))))))),0))</f>
        <v/>
      </c>
      <c r="J36" s="84" t="str">
        <f>IF(F36="","",IF(F36="Súkromné vozidlo",(H36+H37)*0.281,IF(F36="Súkromný motocykel",(H36+H37)*0.08,IF(F36="Firemné vozidlo","",IF(F36="Firemný motocykel","",IF(F36="Autobus","",IF(F36="Vlak","","")))))))</f>
        <v/>
      </c>
      <c r="K36" s="70" t="str">
        <f>IF(F36="Súkromné vozidlo",IF($M$2&lt;&gt;"",(VLOOKUP(VLOOKUP(A36,Zoznamy!I:J,2,0),'Priemerné ceny PHM'!A:G,IF($M$2=Zoznamy!$C$2,3,IF($M$2=Zoznamy!$C$3,4,IF($M$2=Zoznamy!$C$4,5,IF($M$2=Zoznamy!$C$5,6,IF($M$2=Zoznamy!$C$6,7))))),0)),""),IF(F36="Súkromný motocykel",IF($M$2&lt;&gt;"",(VLOOKUP(VLOOKUP(A36,Zoznamy!I:J,2,0),'Priemerné ceny PHM'!A:G,IF($M$2=Zoznamy!$C$2,3,IF($M$2=Zoznamy!$C$3,4,IF($M$2=Zoznamy!$C$4,5,IF($M$2=Zoznamy!$C$5,6,IF($M$2=Zoznamy!$C$6,7))))),0)),""),""))</f>
        <v/>
      </c>
      <c r="L36" s="68" t="str">
        <f t="shared" ref="L36" si="11">IF($M$2="","",IF(F36="","",IF(F36="Súkromné vozidlo",(H36+H37)/100*$M$4*K36,IF(F36="Súkromný motocykel",(H36+H37)/100*$M$4*K36,""))))</f>
        <v/>
      </c>
      <c r="M36" s="78"/>
      <c r="N36" s="80"/>
    </row>
    <row r="37" spans="1:15" x14ac:dyDescent="0.2">
      <c r="A37" s="95"/>
      <c r="B37" s="55" t="s">
        <v>7</v>
      </c>
      <c r="C37" s="51"/>
      <c r="D37" s="52"/>
      <c r="E37" s="104"/>
      <c r="F37" s="110"/>
      <c r="G37" s="98"/>
      <c r="H37" s="53"/>
      <c r="I37" s="84"/>
      <c r="J37" s="85"/>
      <c r="K37" s="71"/>
      <c r="L37" s="69"/>
      <c r="M37" s="79"/>
      <c r="N37" s="81"/>
    </row>
    <row r="38" spans="1:15" x14ac:dyDescent="0.2">
      <c r="A38" s="94"/>
      <c r="B38" s="54" t="s">
        <v>6</v>
      </c>
      <c r="C38" s="47"/>
      <c r="D38" s="52"/>
      <c r="E38" s="103"/>
      <c r="F38" s="109"/>
      <c r="G38" s="100"/>
      <c r="H38" s="49"/>
      <c r="I38" s="90" t="str">
        <f>IF(C38="","",MAX(IF(C38="","",IF(C39-C38&lt;=0.208333,0,IF(C39-C38&lt;=0.5,Zoznamy!$F$3,IF(C39-C38&lt;=0.75,Zoznamy!$F$4,Zoznamy!$F$5))))+IF(G38="Áno - raňajky",-0.25*Zoznamy!$F$5,IF(G38="Áno - obed",-0.4*Zoznamy!$F$5,IF(G38="Áno - večera",-0.35*Zoznamy!$F$5,IF(G38="Áno - raňajky a obed",-0.65*Zoznamy!$F$5,IF(G38="Áno - raňajky a večera",-0.6*Zoznamy!$F$5,IF(G38="Áno - obed a večera",-0.75*Zoznamy!$F$5,IF(G38="Áno - raňajky, obed a večera",-1*Zoznamy!$F$5,0))))))),0))</f>
        <v/>
      </c>
      <c r="J38" s="84" t="str">
        <f>IF(F38="","",IF(F38="Súkromné vozidlo",(H38+H39)*0.281,IF(F38="Súkromný motocykel",(H38+H39)*0.08,IF(F38="Firemné vozidlo","",IF(F38="Firemný motocykel","",IF(F38="Autobus","",IF(F38="Vlak","","")))))))</f>
        <v/>
      </c>
      <c r="K38" s="70" t="str">
        <f>IF(F38="Súkromné vozidlo",IF($M$2&lt;&gt;"",(VLOOKUP(VLOOKUP(A38,Zoznamy!I:J,2,0),'Priemerné ceny PHM'!A:G,IF($M$2=Zoznamy!$C$2,3,IF($M$2=Zoznamy!$C$3,4,IF($M$2=Zoznamy!$C$4,5,IF($M$2=Zoznamy!$C$5,6,IF($M$2=Zoznamy!$C$6,7))))),0)),""),IF(F38="Súkromný motocykel",IF($M$2&lt;&gt;"",(VLOOKUP(VLOOKUP(A38,Zoznamy!I:J,2,0),'Priemerné ceny PHM'!A:G,IF($M$2=Zoznamy!$C$2,3,IF($M$2=Zoznamy!$C$3,4,IF($M$2=Zoznamy!$C$4,5,IF($M$2=Zoznamy!$C$5,6,IF($M$2=Zoznamy!$C$6,7))))),0)),""),""))</f>
        <v/>
      </c>
      <c r="L38" s="68" t="str">
        <f t="shared" ref="L38" si="12">IF($M$2="","",IF(F38="","",IF(F38="Súkromné vozidlo",(H38+H39)/100*$M$4*K38,IF(F38="Súkromný motocykel",(H38+H39)/100*$M$4*K38,""))))</f>
        <v/>
      </c>
      <c r="M38" s="78"/>
      <c r="N38" s="80"/>
    </row>
    <row r="39" spans="1:15" x14ac:dyDescent="0.2">
      <c r="A39" s="95"/>
      <c r="B39" s="55" t="s">
        <v>7</v>
      </c>
      <c r="C39" s="51"/>
      <c r="D39" s="52"/>
      <c r="E39" s="104"/>
      <c r="F39" s="110"/>
      <c r="G39" s="98"/>
      <c r="H39" s="53"/>
      <c r="I39" s="84"/>
      <c r="J39" s="85"/>
      <c r="K39" s="71"/>
      <c r="L39" s="69"/>
      <c r="M39" s="79"/>
      <c r="N39" s="81"/>
    </row>
    <row r="40" spans="1:15" x14ac:dyDescent="0.2">
      <c r="A40" s="94"/>
      <c r="B40" s="54" t="s">
        <v>6</v>
      </c>
      <c r="C40" s="47"/>
      <c r="D40" s="52"/>
      <c r="E40" s="103"/>
      <c r="F40" s="109"/>
      <c r="G40" s="100"/>
      <c r="H40" s="49"/>
      <c r="I40" s="90" t="str">
        <f>IF(C40="","",MAX(IF(C40="","",IF(C41-C40&lt;=0.208333,0,IF(C41-C40&lt;=0.5,Zoznamy!$F$3,IF(C41-C40&lt;=0.75,Zoznamy!$F$4,Zoznamy!$F$5))))+IF(G40="Áno - raňajky",-0.25*Zoznamy!$F$5,IF(G40="Áno - obed",-0.4*Zoznamy!$F$5,IF(G40="Áno - večera",-0.35*Zoznamy!$F$5,IF(G40="Áno - raňajky a obed",-0.65*Zoznamy!$F$5,IF(G40="Áno - raňajky a večera",-0.6*Zoznamy!$F$5,IF(G40="Áno - obed a večera",-0.75*Zoznamy!$F$5,IF(G40="Áno - raňajky, obed a večera",-1*Zoznamy!$F$5,0))))))),0))</f>
        <v/>
      </c>
      <c r="J40" s="84" t="str">
        <f>IF(F40="","",IF(F40="Súkromné vozidlo",(H40+H41)*0.281,IF(F40="Súkromný motocykel",(H40+H41)*0.08,IF(F40="Firemné vozidlo","",IF(F40="Firemný motocykel","",IF(F40="Autobus","",IF(F40="Vlak","","")))))))</f>
        <v/>
      </c>
      <c r="K40" s="70" t="str">
        <f>IF(F40="Súkromné vozidlo",IF($M$2&lt;&gt;"",(VLOOKUP(VLOOKUP(A40,Zoznamy!I:J,2,0),'Priemerné ceny PHM'!A:G,IF($M$2=Zoznamy!$C$2,3,IF($M$2=Zoznamy!$C$3,4,IF($M$2=Zoznamy!$C$4,5,IF($M$2=Zoznamy!$C$5,6,IF($M$2=Zoznamy!$C$6,7))))),0)),""),IF(F40="Súkromný motocykel",IF($M$2&lt;&gt;"",(VLOOKUP(VLOOKUP(A40,Zoznamy!I:J,2,0),'Priemerné ceny PHM'!A:G,IF($M$2=Zoznamy!$C$2,3,IF($M$2=Zoznamy!$C$3,4,IF($M$2=Zoznamy!$C$4,5,IF($M$2=Zoznamy!$C$5,6,IF($M$2=Zoznamy!$C$6,7))))),0)),""),""))</f>
        <v/>
      </c>
      <c r="L40" s="68" t="str">
        <f t="shared" ref="L40" si="13">IF($M$2="","",IF(F40="","",IF(F40="Súkromné vozidlo",(H40+H41)/100*$M$4*K40,IF(F40="Súkromný motocykel",(H40+H41)/100*$M$4*K40,""))))</f>
        <v/>
      </c>
      <c r="M40" s="78"/>
      <c r="N40" s="80"/>
      <c r="O40" s="8"/>
    </row>
    <row r="41" spans="1:15" x14ac:dyDescent="0.2">
      <c r="A41" s="95"/>
      <c r="B41" s="55" t="s">
        <v>7</v>
      </c>
      <c r="C41" s="51"/>
      <c r="D41" s="52"/>
      <c r="E41" s="104"/>
      <c r="F41" s="110"/>
      <c r="G41" s="98"/>
      <c r="H41" s="53"/>
      <c r="I41" s="84"/>
      <c r="J41" s="85"/>
      <c r="K41" s="71"/>
      <c r="L41" s="69"/>
      <c r="M41" s="79"/>
      <c r="N41" s="81"/>
      <c r="O41" s="8"/>
    </row>
    <row r="42" spans="1:15" x14ac:dyDescent="0.2">
      <c r="A42" s="94"/>
      <c r="B42" s="54" t="s">
        <v>6</v>
      </c>
      <c r="C42" s="47"/>
      <c r="D42" s="52"/>
      <c r="E42" s="103"/>
      <c r="F42" s="109"/>
      <c r="G42" s="100"/>
      <c r="H42" s="49"/>
      <c r="I42" s="90" t="str">
        <f>IF(C42="","",MAX(IF(C42="","",IF(C43-C42&lt;=0.208333,0,IF(C43-C42&lt;=0.5,Zoznamy!$F$3,IF(C43-C42&lt;=0.75,Zoznamy!$F$4,Zoznamy!$F$5))))+IF(G42="Áno - raňajky",-0.25*Zoznamy!$F$5,IF(G42="Áno - obed",-0.4*Zoznamy!$F$5,IF(G42="Áno - večera",-0.35*Zoznamy!$F$5,IF(G42="Áno - raňajky a obed",-0.65*Zoznamy!$F$5,IF(G42="Áno - raňajky a večera",-0.6*Zoznamy!$F$5,IF(G42="Áno - obed a večera",-0.75*Zoznamy!$F$5,IF(G42="Áno - raňajky, obed a večera",-1*Zoznamy!$F$5,0))))))),0))</f>
        <v/>
      </c>
      <c r="J42" s="84" t="str">
        <f>IF(F42="","",IF(F42="Súkromné vozidlo",(H42+H43)*0.281,IF(F42="Súkromný motocykel",(H42+H43)*0.08,IF(F42="Firemné vozidlo","",IF(F42="Firemný motocykel","",IF(F42="Autobus","",IF(F42="Vlak","","")))))))</f>
        <v/>
      </c>
      <c r="K42" s="70" t="str">
        <f>IF(F42="Súkromné vozidlo",IF($M$2&lt;&gt;"",(VLOOKUP(VLOOKUP(A42,Zoznamy!I:J,2,0),'Priemerné ceny PHM'!A:G,IF($M$2=Zoznamy!$C$2,3,IF($M$2=Zoznamy!$C$3,4,IF($M$2=Zoznamy!$C$4,5,IF($M$2=Zoznamy!$C$5,6,IF($M$2=Zoznamy!$C$6,7))))),0)),""),IF(F42="Súkromný motocykel",IF($M$2&lt;&gt;"",(VLOOKUP(VLOOKUP(A42,Zoznamy!I:J,2,0),'Priemerné ceny PHM'!A:G,IF($M$2=Zoznamy!$C$2,3,IF($M$2=Zoznamy!$C$3,4,IF($M$2=Zoznamy!$C$4,5,IF($M$2=Zoznamy!$C$5,6,IF($M$2=Zoznamy!$C$6,7))))),0)),""),""))</f>
        <v/>
      </c>
      <c r="L42" s="68" t="str">
        <f t="shared" ref="L42" si="14">IF($M$2="","",IF(F42="","",IF(F42="Súkromné vozidlo",(H42+H43)/100*$M$4*K42,IF(F42="Súkromný motocykel",(H42+H43)/100*$M$4*K42,""))))</f>
        <v/>
      </c>
      <c r="M42" s="78"/>
      <c r="N42" s="80"/>
      <c r="O42" s="8"/>
    </row>
    <row r="43" spans="1:15" x14ac:dyDescent="0.2">
      <c r="A43" s="95"/>
      <c r="B43" s="55" t="s">
        <v>7</v>
      </c>
      <c r="C43" s="51"/>
      <c r="D43" s="52"/>
      <c r="E43" s="104"/>
      <c r="F43" s="110"/>
      <c r="G43" s="98"/>
      <c r="H43" s="53"/>
      <c r="I43" s="84"/>
      <c r="J43" s="85"/>
      <c r="K43" s="71"/>
      <c r="L43" s="69"/>
      <c r="M43" s="79"/>
      <c r="N43" s="81"/>
      <c r="O43" s="8"/>
    </row>
    <row r="44" spans="1:15" x14ac:dyDescent="0.2">
      <c r="A44" s="94"/>
      <c r="B44" s="54" t="s">
        <v>6</v>
      </c>
      <c r="C44" s="47"/>
      <c r="D44" s="52"/>
      <c r="E44" s="103"/>
      <c r="F44" s="109"/>
      <c r="G44" s="100"/>
      <c r="H44" s="49"/>
      <c r="I44" s="90" t="str">
        <f>IF(C44="","",MAX(IF(C44="","",IF(C45-C44&lt;=0.208333,0,IF(C45-C44&lt;=0.5,Zoznamy!$F$3,IF(C45-C44&lt;=0.75,Zoznamy!$F$4,Zoznamy!$F$5))))+IF(G44="Áno - raňajky",-0.25*Zoznamy!$F$5,IF(G44="Áno - obed",-0.4*Zoznamy!$F$5,IF(G44="Áno - večera",-0.35*Zoznamy!$F$5,IF(G44="Áno - raňajky a obed",-0.65*Zoznamy!$F$5,IF(G44="Áno - raňajky a večera",-0.6*Zoznamy!$F$5,IF(G44="Áno - obed a večera",-0.75*Zoznamy!$F$5,IF(G44="Áno - raňajky, obed a večera",-1*Zoznamy!$F$5,0))))))),0))</f>
        <v/>
      </c>
      <c r="J44" s="84" t="str">
        <f>IF(F44="","",IF(F44="Súkromné vozidlo",(H44+H45)*0.281,IF(F44="Súkromný motocykel",(H44+H45)*0.08,IF(F44="Firemné vozidlo","",IF(F44="Firemný motocykel","",IF(F44="Autobus","",IF(F44="Vlak","","")))))))</f>
        <v/>
      </c>
      <c r="K44" s="70" t="str">
        <f>IF(F44="Súkromné vozidlo",IF($M$2&lt;&gt;"",(VLOOKUP(VLOOKUP(A44,Zoznamy!I:J,2,0),'Priemerné ceny PHM'!A:G,IF($M$2=Zoznamy!$C$2,3,IF($M$2=Zoznamy!$C$3,4,IF($M$2=Zoznamy!$C$4,5,IF($M$2=Zoznamy!$C$5,6,IF($M$2=Zoznamy!$C$6,7))))),0)),""),IF(F44="Súkromný motocykel",IF($M$2&lt;&gt;"",(VLOOKUP(VLOOKUP(A44,Zoznamy!I:J,2,0),'Priemerné ceny PHM'!A:G,IF($M$2=Zoznamy!$C$2,3,IF($M$2=Zoznamy!$C$3,4,IF($M$2=Zoznamy!$C$4,5,IF($M$2=Zoznamy!$C$5,6,IF($M$2=Zoznamy!$C$6,7))))),0)),""),""))</f>
        <v/>
      </c>
      <c r="L44" s="68" t="str">
        <f t="shared" ref="L44" si="15">IF($M$2="","",IF(F44="","",IF(F44="Súkromné vozidlo",(H44+H45)/100*$M$4*K44,IF(F44="Súkromný motocykel",(H44+H45)/100*$M$4*K44,""))))</f>
        <v/>
      </c>
      <c r="M44" s="78"/>
      <c r="N44" s="80"/>
      <c r="O44" s="8"/>
    </row>
    <row r="45" spans="1:15" x14ac:dyDescent="0.2">
      <c r="A45" s="95"/>
      <c r="B45" s="55" t="s">
        <v>7</v>
      </c>
      <c r="C45" s="51"/>
      <c r="D45" s="52"/>
      <c r="E45" s="104"/>
      <c r="F45" s="110"/>
      <c r="G45" s="98"/>
      <c r="H45" s="53"/>
      <c r="I45" s="84"/>
      <c r="J45" s="85"/>
      <c r="K45" s="71"/>
      <c r="L45" s="69"/>
      <c r="M45" s="79"/>
      <c r="N45" s="81"/>
      <c r="O45" s="8"/>
    </row>
    <row r="46" spans="1:15" x14ac:dyDescent="0.2">
      <c r="A46" s="94"/>
      <c r="B46" s="54" t="s">
        <v>6</v>
      </c>
      <c r="C46" s="47"/>
      <c r="D46" s="52"/>
      <c r="E46" s="103"/>
      <c r="F46" s="109"/>
      <c r="G46" s="100"/>
      <c r="H46" s="49"/>
      <c r="I46" s="90" t="str">
        <f>IF(C46="","",MAX(IF(C46="","",IF(C47-C46&lt;=0.208333,0,IF(C47-C46&lt;=0.5,Zoznamy!$F$3,IF(C47-C46&lt;=0.75,Zoznamy!$F$4,Zoznamy!$F$5))))+IF(G46="Áno - raňajky",-0.25*Zoznamy!$F$5,IF(G46="Áno - obed",-0.4*Zoznamy!$F$5,IF(G46="Áno - večera",-0.35*Zoznamy!$F$5,IF(G46="Áno - raňajky a obed",-0.65*Zoznamy!$F$5,IF(G46="Áno - raňajky a večera",-0.6*Zoznamy!$F$5,IF(G46="Áno - obed a večera",-0.75*Zoznamy!$F$5,IF(G46="Áno - raňajky, obed a večera",-1*Zoznamy!$F$5,0))))))),0))</f>
        <v/>
      </c>
      <c r="J46" s="84" t="str">
        <f>IF(F46="","",IF(F46="Súkromné vozidlo",(H46+H47)*0.281,IF(F46="Súkromný motocykel",(H46+H47)*0.08,IF(F46="Firemné vozidlo","",IF(F46="Firemný motocykel","",IF(F46="Autobus","",IF(F46="Vlak","","")))))))</f>
        <v/>
      </c>
      <c r="K46" s="70" t="str">
        <f>IF(F46="Súkromné vozidlo",IF($M$2&lt;&gt;"",(VLOOKUP(VLOOKUP(A46,Zoznamy!I:J,2,0),'Priemerné ceny PHM'!A:G,IF($M$2=Zoznamy!$C$2,3,IF($M$2=Zoznamy!$C$3,4,IF($M$2=Zoznamy!$C$4,5,IF($M$2=Zoznamy!$C$5,6,IF($M$2=Zoznamy!$C$6,7))))),0)),""),IF(F46="Súkromný motocykel",IF($M$2&lt;&gt;"",(VLOOKUP(VLOOKUP(A46,Zoznamy!I:J,2,0),'Priemerné ceny PHM'!A:G,IF($M$2=Zoznamy!$C$2,3,IF($M$2=Zoznamy!$C$3,4,IF($M$2=Zoznamy!$C$4,5,IF($M$2=Zoznamy!$C$5,6,IF($M$2=Zoznamy!$C$6,7))))),0)),""),""))</f>
        <v/>
      </c>
      <c r="L46" s="68" t="str">
        <f t="shared" ref="L46" si="16">IF($M$2="","",IF(F46="","",IF(F46="Súkromné vozidlo",(H46+H47)/100*$M$4*K46,IF(F46="Súkromný motocykel",(H46+H47)/100*$M$4*K46,""))))</f>
        <v/>
      </c>
      <c r="M46" s="78"/>
      <c r="N46" s="80"/>
      <c r="O46" s="8"/>
    </row>
    <row r="47" spans="1:15" x14ac:dyDescent="0.2">
      <c r="A47" s="95"/>
      <c r="B47" s="55" t="s">
        <v>7</v>
      </c>
      <c r="C47" s="51"/>
      <c r="D47" s="52"/>
      <c r="E47" s="104"/>
      <c r="F47" s="110"/>
      <c r="G47" s="98"/>
      <c r="H47" s="53"/>
      <c r="I47" s="84"/>
      <c r="J47" s="85"/>
      <c r="K47" s="71"/>
      <c r="L47" s="69"/>
      <c r="M47" s="79"/>
      <c r="N47" s="81"/>
      <c r="O47" s="8"/>
    </row>
    <row r="48" spans="1:15" x14ac:dyDescent="0.2">
      <c r="A48" s="94"/>
      <c r="B48" s="54" t="s">
        <v>6</v>
      </c>
      <c r="C48" s="47"/>
      <c r="D48" s="52"/>
      <c r="E48" s="103"/>
      <c r="F48" s="109"/>
      <c r="G48" s="100"/>
      <c r="H48" s="49"/>
      <c r="I48" s="90" t="str">
        <f>IF(C48="","",MAX(IF(C48="","",IF(C49-C48&lt;=0.208333,0,IF(C49-C48&lt;=0.5,Zoznamy!$F$3,IF(C49-C48&lt;=0.75,Zoznamy!$F$4,Zoznamy!$F$5))))+IF(G48="Áno - raňajky",-0.25*Zoznamy!$F$5,IF(G48="Áno - obed",-0.4*Zoznamy!$F$5,IF(G48="Áno - večera",-0.35*Zoznamy!$F$5,IF(G48="Áno - raňajky a obed",-0.65*Zoznamy!$F$5,IF(G48="Áno - raňajky a večera",-0.6*Zoznamy!$F$5,IF(G48="Áno - obed a večera",-0.75*Zoznamy!$F$5,IF(G48="Áno - raňajky, obed a večera",-1*Zoznamy!$F$5,0))))))),0))</f>
        <v/>
      </c>
      <c r="J48" s="84" t="str">
        <f>IF(F48="","",IF(F48="Súkromné vozidlo",(H48+H49)*0.281,IF(F48="Súkromný motocykel",(H48+H49)*0.08,IF(F48="Firemné vozidlo","",IF(F48="Firemný motocykel","",IF(F48="Autobus","",IF(F48="Vlak","","")))))))</f>
        <v/>
      </c>
      <c r="K48" s="70" t="str">
        <f>IF(F48="Súkromné vozidlo",IF($M$2&lt;&gt;"",(VLOOKUP(VLOOKUP(A48,Zoznamy!I:J,2,0),'Priemerné ceny PHM'!A:G,IF($M$2=Zoznamy!$C$2,3,IF($M$2=Zoznamy!$C$3,4,IF($M$2=Zoznamy!$C$4,5,IF($M$2=Zoznamy!$C$5,6,IF($M$2=Zoznamy!$C$6,7))))),0)),""),IF(F48="Súkromný motocykel",IF($M$2&lt;&gt;"",(VLOOKUP(VLOOKUP(A48,Zoznamy!I:J,2,0),'Priemerné ceny PHM'!A:G,IF($M$2=Zoznamy!$C$2,3,IF($M$2=Zoznamy!$C$3,4,IF($M$2=Zoznamy!$C$4,5,IF($M$2=Zoznamy!$C$5,6,IF($M$2=Zoznamy!$C$6,7))))),0)),""),""))</f>
        <v/>
      </c>
      <c r="L48" s="68" t="str">
        <f t="shared" ref="L48" si="17">IF($M$2="","",IF(F48="","",IF(F48="Súkromné vozidlo",(H48+H49)/100*$M$4*K48,IF(F48="Súkromný motocykel",(H48+H49)/100*$M$4*K48,""))))</f>
        <v/>
      </c>
      <c r="M48" s="78"/>
      <c r="N48" s="80"/>
      <c r="O48" s="8"/>
    </row>
    <row r="49" spans="1:15" x14ac:dyDescent="0.2">
      <c r="A49" s="95"/>
      <c r="B49" s="55" t="s">
        <v>7</v>
      </c>
      <c r="C49" s="51"/>
      <c r="D49" s="52"/>
      <c r="E49" s="104"/>
      <c r="F49" s="110"/>
      <c r="G49" s="98"/>
      <c r="H49" s="53"/>
      <c r="I49" s="84"/>
      <c r="J49" s="85"/>
      <c r="K49" s="71"/>
      <c r="L49" s="69"/>
      <c r="M49" s="79"/>
      <c r="N49" s="81"/>
      <c r="O49" s="8"/>
    </row>
    <row r="50" spans="1:15" x14ac:dyDescent="0.2">
      <c r="A50" s="94"/>
      <c r="B50" s="54" t="s">
        <v>6</v>
      </c>
      <c r="C50" s="47"/>
      <c r="D50" s="52"/>
      <c r="E50" s="103"/>
      <c r="F50" s="109"/>
      <c r="G50" s="100"/>
      <c r="H50" s="49"/>
      <c r="I50" s="90" t="str">
        <f>IF(C50="","",MAX(IF(C50="","",IF(C51-C50&lt;=0.208333,0,IF(C51-C50&lt;=0.5,Zoznamy!$F$3,IF(C51-C50&lt;=0.75,Zoznamy!$F$4,Zoznamy!$F$5))))+IF(G50="Áno - raňajky",-0.25*Zoznamy!$F$5,IF(G50="Áno - obed",-0.4*Zoznamy!$F$5,IF(G50="Áno - večera",-0.35*Zoznamy!$F$5,IF(G50="Áno - raňajky a obed",-0.65*Zoznamy!$F$5,IF(G50="Áno - raňajky a večera",-0.6*Zoznamy!$F$5,IF(G50="Áno - obed a večera",-0.75*Zoznamy!$F$5,IF(G50="Áno - raňajky, obed a večera",-1*Zoznamy!$F$5,0))))))),0))</f>
        <v/>
      </c>
      <c r="J50" s="84" t="str">
        <f>IF(F50="","",IF(F50="Súkromné vozidlo",(H50+H51)*0.281,IF(F50="Súkromný motocykel",(H50+H51)*0.08,IF(F50="Firemné vozidlo","",IF(F50="Firemný motocykel","",IF(F50="Autobus","",IF(F50="Vlak","","")))))))</f>
        <v/>
      </c>
      <c r="K50" s="70" t="str">
        <f>IF(F50="Súkromné vozidlo",IF($M$2&lt;&gt;"",(VLOOKUP(VLOOKUP(A50,Zoznamy!I:J,2,0),'Priemerné ceny PHM'!A:G,IF($M$2=Zoznamy!$C$2,3,IF($M$2=Zoznamy!$C$3,4,IF($M$2=Zoznamy!$C$4,5,IF($M$2=Zoznamy!$C$5,6,IF($M$2=Zoznamy!$C$6,7))))),0)),""),IF(F50="Súkromný motocykel",IF($M$2&lt;&gt;"",(VLOOKUP(VLOOKUP(A50,Zoznamy!I:J,2,0),'Priemerné ceny PHM'!A:G,IF($M$2=Zoznamy!$C$2,3,IF($M$2=Zoznamy!$C$3,4,IF($M$2=Zoznamy!$C$4,5,IF($M$2=Zoznamy!$C$5,6,IF($M$2=Zoznamy!$C$6,7))))),0)),""),""))</f>
        <v/>
      </c>
      <c r="L50" s="68" t="str">
        <f t="shared" ref="L50" si="18">IF($M$2="","",IF(F50="","",IF(F50="Súkromné vozidlo",(H50+H51)/100*$M$4*K50,IF(F50="Súkromný motocykel",(H50+H51)/100*$M$4*K50,""))))</f>
        <v/>
      </c>
      <c r="M50" s="78"/>
      <c r="N50" s="80"/>
      <c r="O50" s="8"/>
    </row>
    <row r="51" spans="1:15" x14ac:dyDescent="0.2">
      <c r="A51" s="95"/>
      <c r="B51" s="55" t="s">
        <v>7</v>
      </c>
      <c r="C51" s="51"/>
      <c r="D51" s="52"/>
      <c r="E51" s="104"/>
      <c r="F51" s="110"/>
      <c r="G51" s="98"/>
      <c r="H51" s="53"/>
      <c r="I51" s="84"/>
      <c r="J51" s="85"/>
      <c r="K51" s="71"/>
      <c r="L51" s="69"/>
      <c r="M51" s="79"/>
      <c r="N51" s="81"/>
      <c r="O51" s="8"/>
    </row>
    <row r="52" spans="1:15" x14ac:dyDescent="0.2">
      <c r="A52" s="94"/>
      <c r="B52" s="54" t="s">
        <v>6</v>
      </c>
      <c r="C52" s="47"/>
      <c r="D52" s="52"/>
      <c r="E52" s="103"/>
      <c r="F52" s="109"/>
      <c r="G52" s="100"/>
      <c r="H52" s="49"/>
      <c r="I52" s="90" t="str">
        <f>IF(C52="","",MAX(IF(C52="","",IF(C53-C52&lt;=0.208333,0,IF(C53-C52&lt;=0.5,Zoznamy!$F$3,IF(C53-C52&lt;=0.75,Zoznamy!$F$4,Zoznamy!$F$5))))+IF(G52="Áno - raňajky",-0.25*Zoznamy!$F$5,IF(G52="Áno - obed",-0.4*Zoznamy!$F$5,IF(G52="Áno - večera",-0.35*Zoznamy!$F$5,IF(G52="Áno - raňajky a obed",-0.65*Zoznamy!$F$5,IF(G52="Áno - raňajky a večera",-0.6*Zoznamy!$F$5,IF(G52="Áno - obed a večera",-0.75*Zoznamy!$F$5,IF(G52="Áno - raňajky, obed a večera",-1*Zoznamy!$F$5,0))))))),0))</f>
        <v/>
      </c>
      <c r="J52" s="84" t="str">
        <f>IF(F52="","",IF(F52="Súkromné vozidlo",(H52+H53)*0.281,IF(F52="Súkromný motocykel",(H52+H53)*0.08,IF(F52="Firemné vozidlo","",IF(F52="Firemný motocykel","",IF(F52="Autobus","",IF(F52="Vlak","","")))))))</f>
        <v/>
      </c>
      <c r="K52" s="70" t="str">
        <f>IF(F52="Súkromné vozidlo",IF($M$2&lt;&gt;"",(VLOOKUP(VLOOKUP(A52,Zoznamy!I:J,2,0),'Priemerné ceny PHM'!A:G,IF($M$2=Zoznamy!$C$2,3,IF($M$2=Zoznamy!$C$3,4,IF($M$2=Zoznamy!$C$4,5,IF($M$2=Zoznamy!$C$5,6,IF($M$2=Zoznamy!$C$6,7))))),0)),""),IF(F52="Súkromný motocykel",IF($M$2&lt;&gt;"",(VLOOKUP(VLOOKUP(A52,Zoznamy!I:J,2,0),'Priemerné ceny PHM'!A:G,IF($M$2=Zoznamy!$C$2,3,IF($M$2=Zoznamy!$C$3,4,IF($M$2=Zoznamy!$C$4,5,IF($M$2=Zoznamy!$C$5,6,IF($M$2=Zoznamy!$C$6,7))))),0)),""),""))</f>
        <v/>
      </c>
      <c r="L52" s="68" t="str">
        <f t="shared" ref="L52" si="19">IF($M$2="","",IF(F52="","",IF(F52="Súkromné vozidlo",(H52+H53)/100*$M$4*K52,IF(F52="Súkromný motocykel",(H52+H53)/100*$M$4*K52,""))))</f>
        <v/>
      </c>
      <c r="M52" s="78"/>
      <c r="N52" s="80"/>
      <c r="O52" s="8"/>
    </row>
    <row r="53" spans="1:15" x14ac:dyDescent="0.2">
      <c r="A53" s="95"/>
      <c r="B53" s="55" t="s">
        <v>7</v>
      </c>
      <c r="C53" s="51"/>
      <c r="D53" s="52"/>
      <c r="E53" s="104"/>
      <c r="F53" s="110"/>
      <c r="G53" s="98"/>
      <c r="H53" s="53"/>
      <c r="I53" s="84"/>
      <c r="J53" s="85"/>
      <c r="K53" s="71"/>
      <c r="L53" s="69"/>
      <c r="M53" s="79"/>
      <c r="N53" s="81"/>
      <c r="O53" s="8"/>
    </row>
    <row r="54" spans="1:15" x14ac:dyDescent="0.2">
      <c r="A54" s="94"/>
      <c r="B54" s="54" t="s">
        <v>6</v>
      </c>
      <c r="C54" s="47"/>
      <c r="D54" s="52"/>
      <c r="E54" s="103"/>
      <c r="F54" s="109"/>
      <c r="G54" s="100"/>
      <c r="H54" s="49"/>
      <c r="I54" s="90" t="str">
        <f>IF(C54="","",MAX(IF(C54="","",IF(C55-C54&lt;=0.208333,0,IF(C55-C54&lt;=0.5,Zoznamy!$F$3,IF(C55-C54&lt;=0.75,Zoznamy!$F$4,Zoznamy!$F$5))))+IF(G54="Áno - raňajky",-0.25*Zoznamy!$F$5,IF(G54="Áno - obed",-0.4*Zoznamy!$F$5,IF(G54="Áno - večera",-0.35*Zoznamy!$F$5,IF(G54="Áno - raňajky a obed",-0.65*Zoznamy!$F$5,IF(G54="Áno - raňajky a večera",-0.6*Zoznamy!$F$5,IF(G54="Áno - obed a večera",-0.75*Zoznamy!$F$5,IF(G54="Áno - raňajky, obed a večera",-1*Zoznamy!$F$5,0))))))),0))</f>
        <v/>
      </c>
      <c r="J54" s="84" t="str">
        <f>IF(F54="","",IF(F54="Súkromné vozidlo",(H54+H55)*0.281,IF(F54="Súkromný motocykel",(H54+H55)*0.08,IF(F54="Firemné vozidlo","",IF(F54="Firemný motocykel","",IF(F54="Autobus","",IF(F54="Vlak","","")))))))</f>
        <v/>
      </c>
      <c r="K54" s="70" t="str">
        <f>IF(F54="Súkromné vozidlo",IF($M$2&lt;&gt;"",(VLOOKUP(VLOOKUP(A54,Zoznamy!I:J,2,0),'Priemerné ceny PHM'!A:G,IF($M$2=Zoznamy!$C$2,3,IF($M$2=Zoznamy!$C$3,4,IF($M$2=Zoznamy!$C$4,5,IF($M$2=Zoznamy!$C$5,6,IF($M$2=Zoznamy!$C$6,7))))),0)),""),IF(F54="Súkromný motocykel",IF($M$2&lt;&gt;"",(VLOOKUP(VLOOKUP(A54,Zoznamy!I:J,2,0),'Priemerné ceny PHM'!A:G,IF($M$2=Zoznamy!$C$2,3,IF($M$2=Zoznamy!$C$3,4,IF($M$2=Zoznamy!$C$4,5,IF($M$2=Zoznamy!$C$5,6,IF($M$2=Zoznamy!$C$6,7))))),0)),""),""))</f>
        <v/>
      </c>
      <c r="L54" s="68" t="str">
        <f t="shared" ref="L54" si="20">IF($M$2="","",IF(F54="","",IF(F54="Súkromné vozidlo",(H54+H55)/100*$M$4*K54,IF(F54="Súkromný motocykel",(H54+H55)/100*$M$4*K54,""))))</f>
        <v/>
      </c>
      <c r="M54" s="78"/>
      <c r="N54" s="80"/>
      <c r="O54" s="8"/>
    </row>
    <row r="55" spans="1:15" x14ac:dyDescent="0.2">
      <c r="A55" s="95"/>
      <c r="B55" s="55" t="s">
        <v>7</v>
      </c>
      <c r="C55" s="51"/>
      <c r="D55" s="52"/>
      <c r="E55" s="104"/>
      <c r="F55" s="110"/>
      <c r="G55" s="98"/>
      <c r="H55" s="53"/>
      <c r="I55" s="84"/>
      <c r="J55" s="85"/>
      <c r="K55" s="71"/>
      <c r="L55" s="69"/>
      <c r="M55" s="79"/>
      <c r="N55" s="81"/>
      <c r="O55" s="8"/>
    </row>
    <row r="56" spans="1:15" x14ac:dyDescent="0.2">
      <c r="A56" s="94"/>
      <c r="B56" s="54" t="s">
        <v>6</v>
      </c>
      <c r="C56" s="47"/>
      <c r="D56" s="52"/>
      <c r="E56" s="103"/>
      <c r="F56" s="109"/>
      <c r="G56" s="100"/>
      <c r="H56" s="49"/>
      <c r="I56" s="90" t="str">
        <f>IF(C56="","",MAX(IF(C56="","",IF(C57-C56&lt;=0.208333,0,IF(C57-C56&lt;=0.5,Zoznamy!$F$3,IF(C57-C56&lt;=0.75,Zoznamy!$F$4,Zoznamy!$F$5))))+IF(G56="Áno - raňajky",-0.25*Zoznamy!$F$5,IF(G56="Áno - obed",-0.4*Zoznamy!$F$5,IF(G56="Áno - večera",-0.35*Zoznamy!$F$5,IF(G56="Áno - raňajky a obed",-0.65*Zoznamy!$F$5,IF(G56="Áno - raňajky a večera",-0.6*Zoznamy!$F$5,IF(G56="Áno - obed a večera",-0.75*Zoznamy!$F$5,IF(G56="Áno - raňajky, obed a večera",-1*Zoznamy!$F$5,0))))))),0))</f>
        <v/>
      </c>
      <c r="J56" s="84" t="str">
        <f>IF(F56="","",IF(F56="Súkromné vozidlo",(H56+H57)*0.281,IF(F56="Súkromný motocykel",(H56+H57)*0.08,IF(F56="Firemné vozidlo","",IF(F56="Firemný motocykel","",IF(F56="Autobus","",IF(F56="Vlak","","")))))))</f>
        <v/>
      </c>
      <c r="K56" s="70" t="str">
        <f>IF(F56="Súkromné vozidlo",IF($M$2&lt;&gt;"",(VLOOKUP(VLOOKUP(A56,Zoznamy!I:J,2,0),'Priemerné ceny PHM'!A:G,IF($M$2=Zoznamy!$C$2,3,IF($M$2=Zoznamy!$C$3,4,IF($M$2=Zoznamy!$C$4,5,IF($M$2=Zoznamy!$C$5,6,IF($M$2=Zoznamy!$C$6,7))))),0)),""),IF(F56="Súkromný motocykel",IF($M$2&lt;&gt;"",(VLOOKUP(VLOOKUP(A56,Zoznamy!I:J,2,0),'Priemerné ceny PHM'!A:G,IF($M$2=Zoznamy!$C$2,3,IF($M$2=Zoznamy!$C$3,4,IF($M$2=Zoznamy!$C$4,5,IF($M$2=Zoznamy!$C$5,6,IF($M$2=Zoznamy!$C$6,7))))),0)),""),""))</f>
        <v/>
      </c>
      <c r="L56" s="68" t="str">
        <f t="shared" ref="L56" si="21">IF($M$2="","",IF(F56="","",IF(F56="Súkromné vozidlo",(H56+H57)/100*$M$4*K56,IF(F56="Súkromný motocykel",(H56+H57)/100*$M$4*K56,""))))</f>
        <v/>
      </c>
      <c r="M56" s="78"/>
      <c r="N56" s="80"/>
      <c r="O56" s="8"/>
    </row>
    <row r="57" spans="1:15" x14ac:dyDescent="0.2">
      <c r="A57" s="95"/>
      <c r="B57" s="55" t="s">
        <v>7</v>
      </c>
      <c r="C57" s="51"/>
      <c r="D57" s="52"/>
      <c r="E57" s="104"/>
      <c r="F57" s="110"/>
      <c r="G57" s="98"/>
      <c r="H57" s="53"/>
      <c r="I57" s="84"/>
      <c r="J57" s="85"/>
      <c r="K57" s="71"/>
      <c r="L57" s="69"/>
      <c r="M57" s="79"/>
      <c r="N57" s="81"/>
      <c r="O57" s="8"/>
    </row>
    <row r="58" spans="1:15" x14ac:dyDescent="0.2">
      <c r="A58" s="94"/>
      <c r="B58" s="54" t="s">
        <v>6</v>
      </c>
      <c r="C58" s="47"/>
      <c r="D58" s="52"/>
      <c r="E58" s="103"/>
      <c r="F58" s="109"/>
      <c r="G58" s="100"/>
      <c r="H58" s="49"/>
      <c r="I58" s="90" t="str">
        <f>IF(C58="","",MAX(IF(C58="","",IF(C59-C58&lt;=0.208333,0,IF(C59-C58&lt;=0.5,Zoznamy!$F$3,IF(C59-C58&lt;=0.75,Zoznamy!$F$4,Zoznamy!$F$5))))+IF(G58="Áno - raňajky",-0.25*Zoznamy!$F$5,IF(G58="Áno - obed",-0.4*Zoznamy!$F$5,IF(G58="Áno - večera",-0.35*Zoznamy!$F$5,IF(G58="Áno - raňajky a obed",-0.65*Zoznamy!$F$5,IF(G58="Áno - raňajky a večera",-0.6*Zoznamy!$F$5,IF(G58="Áno - obed a večera",-0.75*Zoznamy!$F$5,IF(G58="Áno - raňajky, obed a večera",-1*Zoznamy!$F$5,0))))))),0))</f>
        <v/>
      </c>
      <c r="J58" s="84" t="str">
        <f>IF(F58="","",IF(F58="Súkromné vozidlo",(H58+H59)*0.281,IF(F58="Súkromný motocykel",(H58+H59)*0.08,IF(F58="Firemné vozidlo","",IF(F58="Firemný motocykel","",IF(F58="Autobus","",IF(F58="Vlak","","")))))))</f>
        <v/>
      </c>
      <c r="K58" s="70" t="str">
        <f>IF(F58="Súkromné vozidlo",IF($M$2&lt;&gt;"",(VLOOKUP(VLOOKUP(A58,Zoznamy!I:J,2,0),'Priemerné ceny PHM'!A:G,IF($M$2=Zoznamy!$C$2,3,IF($M$2=Zoznamy!$C$3,4,IF($M$2=Zoznamy!$C$4,5,IF($M$2=Zoznamy!$C$5,6,IF($M$2=Zoznamy!$C$6,7))))),0)),""),IF(F58="Súkromný motocykel",IF($M$2&lt;&gt;"",(VLOOKUP(VLOOKUP(A58,Zoznamy!I:J,2,0),'Priemerné ceny PHM'!A:G,IF($M$2=Zoznamy!$C$2,3,IF($M$2=Zoznamy!$C$3,4,IF($M$2=Zoznamy!$C$4,5,IF($M$2=Zoznamy!$C$5,6,IF($M$2=Zoznamy!$C$6,7))))),0)),""),""))</f>
        <v/>
      </c>
      <c r="L58" s="68" t="str">
        <f t="shared" ref="L58" si="22">IF($M$2="","",IF(F58="","",IF(F58="Súkromné vozidlo",(H58+H59)/100*$M$4*K58,IF(F58="Súkromný motocykel",(H58+H59)/100*$M$4*K58,""))))</f>
        <v/>
      </c>
      <c r="M58" s="78"/>
      <c r="N58" s="80"/>
      <c r="O58" s="8"/>
    </row>
    <row r="59" spans="1:15" x14ac:dyDescent="0.2">
      <c r="A59" s="95"/>
      <c r="B59" s="55" t="s">
        <v>7</v>
      </c>
      <c r="C59" s="51"/>
      <c r="D59" s="52"/>
      <c r="E59" s="104"/>
      <c r="F59" s="110"/>
      <c r="G59" s="98"/>
      <c r="H59" s="53"/>
      <c r="I59" s="84"/>
      <c r="J59" s="85"/>
      <c r="K59" s="71"/>
      <c r="L59" s="69"/>
      <c r="M59" s="79"/>
      <c r="N59" s="81"/>
      <c r="O59" s="8"/>
    </row>
    <row r="60" spans="1:15" x14ac:dyDescent="0.2">
      <c r="A60" s="94"/>
      <c r="B60" s="54" t="s">
        <v>6</v>
      </c>
      <c r="C60" s="47"/>
      <c r="D60" s="52"/>
      <c r="E60" s="103"/>
      <c r="F60" s="109"/>
      <c r="G60" s="100"/>
      <c r="H60" s="49"/>
      <c r="I60" s="90" t="str">
        <f>IF(C60="","",MAX(IF(C60="","",IF(C61-C60&lt;=0.208333,0,IF(C61-C60&lt;=0.5,Zoznamy!$F$3,IF(C61-C60&lt;=0.75,Zoznamy!$F$4,Zoznamy!$F$5))))+IF(G60="Áno - raňajky",-0.25*Zoznamy!$F$5,IF(G60="Áno - obed",-0.4*Zoznamy!$F$5,IF(G60="Áno - večera",-0.35*Zoznamy!$F$5,IF(G60="Áno - raňajky a obed",-0.65*Zoznamy!$F$5,IF(G60="Áno - raňajky a večera",-0.6*Zoznamy!$F$5,IF(G60="Áno - obed a večera",-0.75*Zoznamy!$F$5,IF(G60="Áno - raňajky, obed a večera",-1*Zoznamy!$F$5,0))))))),0))</f>
        <v/>
      </c>
      <c r="J60" s="84" t="str">
        <f>IF(F60="","",IF(F60="Súkromné vozidlo",(H60+H61)*0.281,IF(F60="Súkromný motocykel",(H60+H61)*0.08,IF(F60="Firemné vozidlo","",IF(F60="Firemný motocykel","",IF(F60="Autobus","",IF(F60="Vlak","","")))))))</f>
        <v/>
      </c>
      <c r="K60" s="70" t="str">
        <f>IF(F60="Súkromné vozidlo",IF($M$2&lt;&gt;"",(VLOOKUP(VLOOKUP(A60,Zoznamy!I:J,2,0),'Priemerné ceny PHM'!A:G,IF($M$2=Zoznamy!$C$2,3,IF($M$2=Zoznamy!$C$3,4,IF($M$2=Zoznamy!$C$4,5,IF($M$2=Zoznamy!$C$5,6,IF($M$2=Zoznamy!$C$6,7))))),0)),""),IF(F60="Súkromný motocykel",IF($M$2&lt;&gt;"",(VLOOKUP(VLOOKUP(A60,Zoznamy!I:J,2,0),'Priemerné ceny PHM'!A:G,IF($M$2=Zoznamy!$C$2,3,IF($M$2=Zoznamy!$C$3,4,IF($M$2=Zoznamy!$C$4,5,IF($M$2=Zoznamy!$C$5,6,IF($M$2=Zoznamy!$C$6,7))))),0)),""),""))</f>
        <v/>
      </c>
      <c r="L60" s="68" t="str">
        <f t="shared" ref="L60" si="23">IF($M$2="","",IF(F60="","",IF(F60="Súkromné vozidlo",(H60+H61)/100*$M$4*K60,IF(F60="Súkromný motocykel",(H60+H61)/100*$M$4*K60,""))))</f>
        <v/>
      </c>
      <c r="M60" s="78"/>
      <c r="N60" s="80"/>
      <c r="O60" s="8"/>
    </row>
    <row r="61" spans="1:15" x14ac:dyDescent="0.2">
      <c r="A61" s="95"/>
      <c r="B61" s="55" t="s">
        <v>7</v>
      </c>
      <c r="C61" s="51"/>
      <c r="D61" s="52"/>
      <c r="E61" s="104"/>
      <c r="F61" s="110"/>
      <c r="G61" s="98"/>
      <c r="H61" s="53"/>
      <c r="I61" s="84"/>
      <c r="J61" s="85"/>
      <c r="K61" s="71"/>
      <c r="L61" s="69"/>
      <c r="M61" s="79"/>
      <c r="N61" s="81"/>
      <c r="O61" s="8"/>
    </row>
    <row r="62" spans="1:15" x14ac:dyDescent="0.2">
      <c r="A62" s="94"/>
      <c r="B62" s="54" t="s">
        <v>6</v>
      </c>
      <c r="C62" s="47"/>
      <c r="D62" s="52"/>
      <c r="E62" s="103"/>
      <c r="F62" s="109"/>
      <c r="G62" s="100"/>
      <c r="H62" s="49"/>
      <c r="I62" s="90" t="str">
        <f>IF(C62="","",MAX(IF(C62="","",IF(C63-C62&lt;=0.208333,0,IF(C63-C62&lt;=0.5,Zoznamy!$F$3,IF(C63-C62&lt;=0.75,Zoznamy!$F$4,Zoznamy!$F$5))))+IF(G62="Áno - raňajky",-0.25*Zoznamy!$F$5,IF(G62="Áno - obed",-0.4*Zoznamy!$F$5,IF(G62="Áno - večera",-0.35*Zoznamy!$F$5,IF(G62="Áno - raňajky a obed",-0.65*Zoznamy!$F$5,IF(G62="Áno - raňajky a večera",-0.6*Zoznamy!$F$5,IF(G62="Áno - obed a večera",-0.75*Zoznamy!$F$5,IF(G62="Áno - raňajky, obed a večera",-1*Zoznamy!$F$5,0))))))),0))</f>
        <v/>
      </c>
      <c r="J62" s="84" t="str">
        <f>IF(F62="","",IF(F62="Súkromné vozidlo",(H62+H63)*0.281,IF(F62="Súkromný motocykel",(H62+H63)*0.08,IF(F62="Firemné vozidlo","",IF(F62="Firemný motocykel","",IF(F62="Autobus","",IF(F62="Vlak","","")))))))</f>
        <v/>
      </c>
      <c r="K62" s="70" t="str">
        <f>IF(F62="Súkromné vozidlo",IF($M$2&lt;&gt;"",(VLOOKUP(VLOOKUP(A62,Zoznamy!I:J,2,0),'Priemerné ceny PHM'!A:G,IF($M$2=Zoznamy!$C$2,3,IF($M$2=Zoznamy!$C$3,4,IF($M$2=Zoznamy!$C$4,5,IF($M$2=Zoznamy!$C$5,6,IF($M$2=Zoznamy!$C$6,7))))),0)),""),IF(F62="Súkromný motocykel",IF($M$2&lt;&gt;"",(VLOOKUP(VLOOKUP(A62,Zoznamy!I:J,2,0),'Priemerné ceny PHM'!A:G,IF($M$2=Zoznamy!$C$2,3,IF($M$2=Zoznamy!$C$3,4,IF($M$2=Zoznamy!$C$4,5,IF($M$2=Zoznamy!$C$5,6,IF($M$2=Zoznamy!$C$6,7))))),0)),""),""))</f>
        <v/>
      </c>
      <c r="L62" s="68" t="str">
        <f t="shared" ref="L62" si="24">IF($M$2="","",IF(F62="","",IF(F62="Súkromné vozidlo",(H62+H63)/100*$M$4*K62,IF(F62="Súkromný motocykel",(H62+H63)/100*$M$4*K62,""))))</f>
        <v/>
      </c>
      <c r="M62" s="78"/>
      <c r="N62" s="80"/>
      <c r="O62" s="8"/>
    </row>
    <row r="63" spans="1:15" x14ac:dyDescent="0.2">
      <c r="A63" s="95"/>
      <c r="B63" s="55" t="s">
        <v>7</v>
      </c>
      <c r="C63" s="51"/>
      <c r="D63" s="52"/>
      <c r="E63" s="104"/>
      <c r="F63" s="110"/>
      <c r="G63" s="98"/>
      <c r="H63" s="53"/>
      <c r="I63" s="84"/>
      <c r="J63" s="85"/>
      <c r="K63" s="71"/>
      <c r="L63" s="69"/>
      <c r="M63" s="79"/>
      <c r="N63" s="81"/>
      <c r="O63" s="8"/>
    </row>
    <row r="64" spans="1:15" x14ac:dyDescent="0.2">
      <c r="A64" s="94"/>
      <c r="B64" s="54" t="s">
        <v>6</v>
      </c>
      <c r="C64" s="47"/>
      <c r="D64" s="52"/>
      <c r="E64" s="103"/>
      <c r="F64" s="109"/>
      <c r="G64" s="100"/>
      <c r="H64" s="49"/>
      <c r="I64" s="90" t="str">
        <f>IF(C64="","",MAX(IF(C64="","",IF(C65-C64&lt;=0.208333,0,IF(C65-C64&lt;=0.5,Zoznamy!$F$3,IF(C65-C64&lt;=0.75,Zoznamy!$F$4,Zoznamy!$F$5))))+IF(G64="Áno - raňajky",-0.25*Zoznamy!$F$5,IF(G64="Áno - obed",-0.4*Zoznamy!$F$5,IF(G64="Áno - večera",-0.35*Zoznamy!$F$5,IF(G64="Áno - raňajky a obed",-0.65*Zoznamy!$F$5,IF(G64="Áno - raňajky a večera",-0.6*Zoznamy!$F$5,IF(G64="Áno - obed a večera",-0.75*Zoznamy!$F$5,IF(G64="Áno - raňajky, obed a večera",-1*Zoznamy!$F$5,0))))))),0))</f>
        <v/>
      </c>
      <c r="J64" s="84" t="str">
        <f>IF(F64="","",IF(F64="Súkromné vozidlo",(H64+H65)*0.281,IF(F64="Súkromný motocykel",(H64+H65)*0.08,IF(F64="Firemné vozidlo","",IF(F64="Firemný motocykel","",IF(F64="Autobus","",IF(F64="Vlak","","")))))))</f>
        <v/>
      </c>
      <c r="K64" s="70" t="str">
        <f>IF(F64="Súkromné vozidlo",IF($M$2&lt;&gt;"",(VLOOKUP(VLOOKUP(A64,Zoznamy!I:J,2,0),'Priemerné ceny PHM'!A:G,IF($M$2=Zoznamy!$C$2,3,IF($M$2=Zoznamy!$C$3,4,IF($M$2=Zoznamy!$C$4,5,IF($M$2=Zoznamy!$C$5,6,IF($M$2=Zoznamy!$C$6,7))))),0)),""),IF(F64="Súkromný motocykel",IF($M$2&lt;&gt;"",(VLOOKUP(VLOOKUP(A64,Zoznamy!I:J,2,0),'Priemerné ceny PHM'!A:G,IF($M$2=Zoznamy!$C$2,3,IF($M$2=Zoznamy!$C$3,4,IF($M$2=Zoznamy!$C$4,5,IF($M$2=Zoznamy!$C$5,6,IF($M$2=Zoznamy!$C$6,7))))),0)),""),""))</f>
        <v/>
      </c>
      <c r="L64" s="68" t="str">
        <f t="shared" ref="L64" si="25">IF($M$2="","",IF(F64="","",IF(F64="Súkromné vozidlo",(H64+H65)/100*$M$4*K64,IF(F64="Súkromný motocykel",(H64+H65)/100*$M$4*K64,""))))</f>
        <v/>
      </c>
      <c r="M64" s="78"/>
      <c r="N64" s="80"/>
      <c r="O64" s="8"/>
    </row>
    <row r="65" spans="1:15" x14ac:dyDescent="0.2">
      <c r="A65" s="95"/>
      <c r="B65" s="55" t="s">
        <v>7</v>
      </c>
      <c r="C65" s="51"/>
      <c r="D65" s="52"/>
      <c r="E65" s="104"/>
      <c r="F65" s="110"/>
      <c r="G65" s="98"/>
      <c r="H65" s="53"/>
      <c r="I65" s="84"/>
      <c r="J65" s="85"/>
      <c r="K65" s="71"/>
      <c r="L65" s="69"/>
      <c r="M65" s="79"/>
      <c r="N65" s="81"/>
      <c r="O65" s="8"/>
    </row>
    <row r="66" spans="1:15" x14ac:dyDescent="0.2">
      <c r="A66" s="94"/>
      <c r="B66" s="54" t="s">
        <v>6</v>
      </c>
      <c r="C66" s="47"/>
      <c r="D66" s="52"/>
      <c r="E66" s="103"/>
      <c r="F66" s="109"/>
      <c r="G66" s="100"/>
      <c r="H66" s="49"/>
      <c r="I66" s="90" t="str">
        <f>IF(C66="","",MAX(IF(C66="","",IF(C67-C66&lt;=0.208333,0,IF(C67-C66&lt;=0.5,Zoznamy!$F$3,IF(C67-C66&lt;=0.75,Zoznamy!$F$4,Zoznamy!$F$5))))+IF(G66="Áno - raňajky",-0.25*Zoznamy!$F$5,IF(G66="Áno - obed",-0.4*Zoznamy!$F$5,IF(G66="Áno - večera",-0.35*Zoznamy!$F$5,IF(G66="Áno - raňajky a obed",-0.65*Zoznamy!$F$5,IF(G66="Áno - raňajky a večera",-0.6*Zoznamy!$F$5,IF(G66="Áno - obed a večera",-0.75*Zoznamy!$F$5,IF(G66="Áno - raňajky, obed a večera",-1*Zoznamy!$F$5,0))))))),0))</f>
        <v/>
      </c>
      <c r="J66" s="84" t="str">
        <f>IF(F66="","",IF(F66="Súkromné vozidlo",(H66+H67)*0.281,IF(F66="Súkromný motocykel",(H66+H67)*0.08,IF(F66="Firemné vozidlo","",IF(F66="Firemný motocykel","",IF(F66="Autobus","",IF(F66="Vlak","","")))))))</f>
        <v/>
      </c>
      <c r="K66" s="70" t="str">
        <f>IF(F66="Súkromné vozidlo",IF($M$2&lt;&gt;"",(VLOOKUP(VLOOKUP(A66,Zoznamy!I:J,2,0),'Priemerné ceny PHM'!A:G,IF($M$2=Zoznamy!$C$2,3,IF($M$2=Zoznamy!$C$3,4,IF($M$2=Zoznamy!$C$4,5,IF($M$2=Zoznamy!$C$5,6,IF($M$2=Zoznamy!$C$6,7))))),0)),""),IF(F66="Súkromný motocykel",IF($M$2&lt;&gt;"",(VLOOKUP(VLOOKUP(A66,Zoznamy!I:J,2,0),'Priemerné ceny PHM'!A:G,IF($M$2=Zoznamy!$C$2,3,IF($M$2=Zoznamy!$C$3,4,IF($M$2=Zoznamy!$C$4,5,IF($M$2=Zoznamy!$C$5,6,IF($M$2=Zoznamy!$C$6,7))))),0)),""),""))</f>
        <v/>
      </c>
      <c r="L66" s="68" t="str">
        <f t="shared" ref="L66" si="26">IF($M$2="","",IF(F66="","",IF(F66="Súkromné vozidlo",(H66+H67)/100*$M$4*K66,IF(F66="Súkromný motocykel",(H66+H67)/100*$M$4*K66,""))))</f>
        <v/>
      </c>
      <c r="M66" s="78"/>
      <c r="N66" s="80"/>
      <c r="O66" s="8"/>
    </row>
    <row r="67" spans="1:15" x14ac:dyDescent="0.2">
      <c r="A67" s="95"/>
      <c r="B67" s="55" t="s">
        <v>7</v>
      </c>
      <c r="C67" s="51"/>
      <c r="D67" s="52"/>
      <c r="E67" s="104"/>
      <c r="F67" s="110"/>
      <c r="G67" s="98"/>
      <c r="H67" s="53"/>
      <c r="I67" s="84"/>
      <c r="J67" s="85"/>
      <c r="K67" s="71"/>
      <c r="L67" s="69"/>
      <c r="M67" s="79"/>
      <c r="N67" s="81"/>
      <c r="O67" s="8"/>
    </row>
    <row r="68" spans="1:15" x14ac:dyDescent="0.2">
      <c r="A68" s="94"/>
      <c r="B68" s="54" t="s">
        <v>6</v>
      </c>
      <c r="C68" s="47"/>
      <c r="D68" s="52"/>
      <c r="E68" s="103"/>
      <c r="F68" s="109"/>
      <c r="G68" s="100"/>
      <c r="H68" s="49"/>
      <c r="I68" s="90" t="str">
        <f>IF(C68="","",MAX(IF(C68="","",IF(C69-C68&lt;=0.208333,0,IF(C69-C68&lt;=0.5,Zoznamy!$F$3,IF(C69-C68&lt;=0.75,Zoznamy!$F$4,Zoznamy!$F$5))))+IF(G68="Áno - raňajky",-0.25*Zoznamy!$F$5,IF(G68="Áno - obed",-0.4*Zoznamy!$F$5,IF(G68="Áno - večera",-0.35*Zoznamy!$F$5,IF(G68="Áno - raňajky a obed",-0.65*Zoznamy!$F$5,IF(G68="Áno - raňajky a večera",-0.6*Zoznamy!$F$5,IF(G68="Áno - obed a večera",-0.75*Zoznamy!$F$5,IF(G68="Áno - raňajky, obed a večera",-1*Zoznamy!$F$5,0))))))),0))</f>
        <v/>
      </c>
      <c r="J68" s="84" t="str">
        <f>IF(F68="","",IF(F68="Súkromné vozidlo",(H68+H69)*0.281,IF(F68="Súkromný motocykel",(H68+H69)*0.08,IF(F68="Firemné vozidlo","",IF(F68="Firemný motocykel","",IF(F68="Autobus","",IF(F68="Vlak","","")))))))</f>
        <v/>
      </c>
      <c r="K68" s="70" t="str">
        <f>IF(F68="Súkromné vozidlo",IF($M$2&lt;&gt;"",(VLOOKUP(VLOOKUP(A68,Zoznamy!I:J,2,0),'Priemerné ceny PHM'!A:G,IF($M$2=Zoznamy!$C$2,3,IF($M$2=Zoznamy!$C$3,4,IF($M$2=Zoznamy!$C$4,5,IF($M$2=Zoznamy!$C$5,6,IF($M$2=Zoznamy!$C$6,7))))),0)),""),IF(F68="Súkromný motocykel",IF($M$2&lt;&gt;"",(VLOOKUP(VLOOKUP(A68,Zoznamy!I:J,2,0),'Priemerné ceny PHM'!A:G,IF($M$2=Zoznamy!$C$2,3,IF($M$2=Zoznamy!$C$3,4,IF($M$2=Zoznamy!$C$4,5,IF($M$2=Zoznamy!$C$5,6,IF($M$2=Zoznamy!$C$6,7))))),0)),""),""))</f>
        <v/>
      </c>
      <c r="L68" s="68" t="str">
        <f t="shared" ref="L68" si="27">IF($M$2="","",IF(F68="","",IF(F68="Súkromné vozidlo",(H68+H69)/100*$M$4*K68,IF(F68="Súkromný motocykel",(H68+H69)/100*$M$4*K68,""))))</f>
        <v/>
      </c>
      <c r="M68" s="78"/>
      <c r="N68" s="80"/>
      <c r="O68" s="8"/>
    </row>
    <row r="69" spans="1:15" x14ac:dyDescent="0.2">
      <c r="A69" s="95"/>
      <c r="B69" s="55" t="s">
        <v>7</v>
      </c>
      <c r="C69" s="51"/>
      <c r="D69" s="52"/>
      <c r="E69" s="104"/>
      <c r="F69" s="110"/>
      <c r="G69" s="98"/>
      <c r="H69" s="53"/>
      <c r="I69" s="84"/>
      <c r="J69" s="85"/>
      <c r="K69" s="71"/>
      <c r="L69" s="69"/>
      <c r="M69" s="79"/>
      <c r="N69" s="81"/>
      <c r="O69" s="8"/>
    </row>
    <row r="70" spans="1:15" x14ac:dyDescent="0.2">
      <c r="A70" s="94"/>
      <c r="B70" s="54" t="s">
        <v>6</v>
      </c>
      <c r="C70" s="47"/>
      <c r="D70" s="52"/>
      <c r="E70" s="103"/>
      <c r="F70" s="109"/>
      <c r="G70" s="100"/>
      <c r="H70" s="49"/>
      <c r="I70" s="90" t="str">
        <f>IF(C70="","",MAX(IF(C70="","",IF(C71-C70&lt;=0.208333,0,IF(C71-C70&lt;=0.5,Zoznamy!$F$3,IF(C71-C70&lt;=0.75,Zoznamy!$F$4,Zoznamy!$F$5))))+IF(G70="Áno - raňajky",-0.25*Zoznamy!$F$5,IF(G70="Áno - obed",-0.4*Zoznamy!$F$5,IF(G70="Áno - večera",-0.35*Zoznamy!$F$5,IF(G70="Áno - raňajky a obed",-0.65*Zoznamy!$F$5,IF(G70="Áno - raňajky a večera",-0.6*Zoznamy!$F$5,IF(G70="Áno - obed a večera",-0.75*Zoznamy!$F$5,IF(G70="Áno - raňajky, obed a večera",-1*Zoznamy!$F$5,0))))))),0))</f>
        <v/>
      </c>
      <c r="J70" s="84" t="str">
        <f>IF(F70="","",IF(F70="Súkromné vozidlo",(H70+H71)*0.281,IF(F70="Súkromný motocykel",(H70+H71)*0.08,IF(F70="Firemné vozidlo","",IF(F70="Firemný motocykel","",IF(F70="Autobus","",IF(F70="Vlak","","")))))))</f>
        <v/>
      </c>
      <c r="K70" s="70" t="str">
        <f>IF(F70="Súkromné vozidlo",IF($M$2&lt;&gt;"",(VLOOKUP(VLOOKUP(A70,Zoznamy!I:J,2,0),'Priemerné ceny PHM'!A:G,IF($M$2=Zoznamy!$C$2,3,IF($M$2=Zoznamy!$C$3,4,IF($M$2=Zoznamy!$C$4,5,IF($M$2=Zoznamy!$C$5,6,IF($M$2=Zoznamy!$C$6,7))))),0)),""),IF(F70="Súkromný motocykel",IF($M$2&lt;&gt;"",(VLOOKUP(VLOOKUP(A70,Zoznamy!I:J,2,0),'Priemerné ceny PHM'!A:G,IF($M$2=Zoznamy!$C$2,3,IF($M$2=Zoznamy!$C$3,4,IF($M$2=Zoznamy!$C$4,5,IF($M$2=Zoznamy!$C$5,6,IF($M$2=Zoznamy!$C$6,7))))),0)),""),""))</f>
        <v/>
      </c>
      <c r="L70" s="68" t="str">
        <f t="shared" ref="L70" si="28">IF($M$2="","",IF(F70="","",IF(F70="Súkromné vozidlo",(H70+H71)/100*$M$4*K70,IF(F70="Súkromný motocykel",(H70+H71)/100*$M$4*K70,""))))</f>
        <v/>
      </c>
      <c r="M70" s="78"/>
      <c r="N70" s="80"/>
      <c r="O70" s="8"/>
    </row>
    <row r="71" spans="1:15" x14ac:dyDescent="0.2">
      <c r="A71" s="95"/>
      <c r="B71" s="55" t="s">
        <v>7</v>
      </c>
      <c r="C71" s="51"/>
      <c r="D71" s="52"/>
      <c r="E71" s="104"/>
      <c r="F71" s="110"/>
      <c r="G71" s="98"/>
      <c r="H71" s="53"/>
      <c r="I71" s="84"/>
      <c r="J71" s="85"/>
      <c r="K71" s="71"/>
      <c r="L71" s="69"/>
      <c r="M71" s="79"/>
      <c r="N71" s="81"/>
      <c r="O71" s="8"/>
    </row>
    <row r="72" spans="1:15" x14ac:dyDescent="0.2">
      <c r="A72" s="94"/>
      <c r="B72" s="54" t="s">
        <v>6</v>
      </c>
      <c r="C72" s="47"/>
      <c r="D72" s="52"/>
      <c r="E72" s="103"/>
      <c r="F72" s="109"/>
      <c r="G72" s="99"/>
      <c r="H72" s="49"/>
      <c r="I72" s="90" t="str">
        <f>IF(C72="","",MAX(IF(C72="","",IF(C73-C72&lt;=0.208333,0,IF(C73-C72&lt;=0.5,Zoznamy!$F$3,IF(C73-C72&lt;=0.75,Zoznamy!$F$4,Zoznamy!$F$5))))+IF(G72="Áno - raňajky",-0.25*Zoznamy!$F$5,IF(G72="Áno - obed",-0.4*Zoznamy!$F$5,IF(G72="Áno - večera",-0.35*Zoznamy!$F$5,IF(G72="Áno - raňajky a obed",-0.65*Zoznamy!$F$5,IF(G72="Áno - raňajky a večera",-0.6*Zoznamy!$F$5,IF(G72="Áno - obed a večera",-0.75*Zoznamy!$F$5,IF(G72="Áno - raňajky, obed a večera",-1*Zoznamy!$F$5,0))))))),0))</f>
        <v/>
      </c>
      <c r="J72" s="84" t="str">
        <f>IF(F72="","",IF(F72="Súkromné vozidlo",(H72+H73)*0.281,IF(F72="Súkromný motocykel",(H72+H73)*0.08,IF(F72="Firemné vozidlo","",IF(F72="Firemný motocykel","",IF(F72="Autobus","",IF(F72="Vlak","","")))))))</f>
        <v/>
      </c>
      <c r="K72" s="70" t="str">
        <f>IF(F72="Súkromné vozidlo",IF($M$2&lt;&gt;"",(VLOOKUP(VLOOKUP(A72,Zoznamy!I:J,2,0),'Priemerné ceny PHM'!A:G,IF($M$2=Zoznamy!$C$2,3,IF($M$2=Zoznamy!$C$3,4,IF($M$2=Zoznamy!$C$4,5,IF($M$2=Zoznamy!$C$5,6,IF($M$2=Zoznamy!$C$6,7))))),0)),""),IF(F72="Súkromný motocykel",IF($M$2&lt;&gt;"",(VLOOKUP(VLOOKUP(A72,Zoznamy!I:J,2,0),'Priemerné ceny PHM'!A:G,IF($M$2=Zoznamy!$C$2,3,IF($M$2=Zoznamy!$C$3,4,IF($M$2=Zoznamy!$C$4,5,IF($M$2=Zoznamy!$C$5,6,IF($M$2=Zoznamy!$C$6,7))))),0)),""),""))</f>
        <v/>
      </c>
      <c r="L72" s="68" t="str">
        <f t="shared" ref="L72" si="29">IF($M$2="","",IF(F72="","",IF(F72="Súkromné vozidlo",(H72+H73)/100*$M$4*K72,IF(F72="Súkromný motocykel",(H72+H73)/100*$M$4*K72,""))))</f>
        <v/>
      </c>
      <c r="M72" s="78"/>
      <c r="N72" s="80"/>
      <c r="O72" s="8"/>
    </row>
    <row r="73" spans="1:15" ht="13.5" thickBot="1" x14ac:dyDescent="0.25">
      <c r="A73" s="95"/>
      <c r="B73" s="55" t="s">
        <v>7</v>
      </c>
      <c r="C73" s="51"/>
      <c r="D73" s="52"/>
      <c r="E73" s="104"/>
      <c r="F73" s="110"/>
      <c r="G73" s="99"/>
      <c r="H73" s="53"/>
      <c r="I73" s="91"/>
      <c r="J73" s="85"/>
      <c r="K73" s="71"/>
      <c r="L73" s="69"/>
      <c r="M73" s="88"/>
      <c r="N73" s="89"/>
      <c r="O73" s="8"/>
    </row>
    <row r="74" spans="1:15" x14ac:dyDescent="0.2">
      <c r="A74" s="9"/>
      <c r="B74" s="8"/>
      <c r="C74" s="10"/>
      <c r="D74" s="10"/>
      <c r="E74" s="10"/>
      <c r="F74" s="10"/>
      <c r="G74" s="119"/>
      <c r="H74" s="119" t="s">
        <v>4</v>
      </c>
      <c r="I74" s="86">
        <f t="shared" ref="I74" si="30">SUM(I12:I73)</f>
        <v>0</v>
      </c>
      <c r="J74" s="86">
        <f t="shared" ref="J74:L74" si="31">SUM(J12:J73)</f>
        <v>0</v>
      </c>
      <c r="K74" s="86"/>
      <c r="L74" s="86">
        <f t="shared" si="31"/>
        <v>0</v>
      </c>
      <c r="M74" s="86">
        <f>SUM(M12:M73)</f>
        <v>0</v>
      </c>
      <c r="N74" s="86">
        <f>SUM(N12:N73)</f>
        <v>0</v>
      </c>
      <c r="O74" s="8"/>
    </row>
    <row r="75" spans="1:15" ht="13.5" thickBot="1" x14ac:dyDescent="0.25">
      <c r="A75" s="27" t="s">
        <v>47</v>
      </c>
      <c r="B75" s="8"/>
      <c r="C75" s="10"/>
      <c r="D75" s="10"/>
      <c r="E75" s="10"/>
      <c r="F75" s="10"/>
      <c r="G75" s="119"/>
      <c r="H75" s="119"/>
      <c r="I75" s="87"/>
      <c r="J75" s="87"/>
      <c r="K75" s="87"/>
      <c r="L75" s="87"/>
      <c r="M75" s="87"/>
      <c r="N75" s="87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119" t="s">
        <v>45</v>
      </c>
      <c r="I76" s="119"/>
      <c r="J76" s="119"/>
      <c r="K76" s="119"/>
      <c r="L76" s="18"/>
      <c r="M76" s="123"/>
      <c r="N76" s="124"/>
      <c r="O76" s="8"/>
    </row>
    <row r="77" spans="1:15" ht="13.5" thickBot="1" x14ac:dyDescent="0.25">
      <c r="A77" s="132" t="s">
        <v>48</v>
      </c>
      <c r="B77" s="133"/>
      <c r="C77" s="134"/>
      <c r="D77" s="132" t="s">
        <v>49</v>
      </c>
      <c r="E77" s="133"/>
      <c r="F77" s="134"/>
      <c r="G77" s="31"/>
      <c r="H77" s="119"/>
      <c r="I77" s="119"/>
      <c r="J77" s="119"/>
      <c r="K77" s="119"/>
      <c r="L77" s="18"/>
      <c r="M77" s="125"/>
      <c r="N77" s="126"/>
      <c r="O77" s="8"/>
    </row>
    <row r="78" spans="1:15" ht="13.5" thickBot="1" x14ac:dyDescent="0.25">
      <c r="A78" s="56"/>
      <c r="B78" s="57"/>
      <c r="C78" s="58"/>
      <c r="D78" s="59"/>
      <c r="E78" s="60"/>
      <c r="F78" s="61"/>
      <c r="N78" s="28"/>
      <c r="O78" s="8"/>
    </row>
    <row r="79" spans="1:15" x14ac:dyDescent="0.2">
      <c r="A79" s="56"/>
      <c r="B79" s="57"/>
      <c r="C79" s="58"/>
      <c r="D79" s="59"/>
      <c r="E79" s="60"/>
      <c r="F79" s="61"/>
      <c r="G79" s="29"/>
      <c r="H79" s="29" t="s">
        <v>46</v>
      </c>
      <c r="I79" s="18"/>
      <c r="J79" s="18"/>
      <c r="K79" s="18"/>
      <c r="L79" s="18"/>
      <c r="M79" s="115">
        <f>I74+J74+L74+M74+N74-M76</f>
        <v>0</v>
      </c>
      <c r="N79" s="116"/>
      <c r="O79" s="8"/>
    </row>
    <row r="80" spans="1:15" ht="13.5" thickBot="1" x14ac:dyDescent="0.25">
      <c r="A80" s="62"/>
      <c r="B80" s="63"/>
      <c r="C80" s="64"/>
      <c r="D80" s="65"/>
      <c r="E80" s="66"/>
      <c r="F80" s="67"/>
      <c r="G80" s="30"/>
      <c r="H80" s="30"/>
      <c r="I80" s="14"/>
      <c r="J80" s="14"/>
      <c r="K80" s="14"/>
      <c r="L80" s="14"/>
      <c r="M80" s="117"/>
      <c r="N80" s="118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fc5e7P91iBe4wO1bGYled1ERAr4TIVUq1rcMz8xiwoGrrFlAQLtsNDbM8R0aA/idcufquejG6u9596oY6uImIw==" saltValue="mPaWqTp2UHUpb2QVBNKIAg==" spinCount="100000" sheet="1" objects="1" scenarios="1"/>
  <mergeCells count="350"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2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42"/>
  <sheetViews>
    <sheetView workbookViewId="0">
      <pane ySplit="2" topLeftCell="A3" activePane="bottomLeft" state="frozen"/>
      <selection pane="bottomLeft" activeCell="B1" sqref="B1:G1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8" width="8.85546875" style="5"/>
    <col min="9" max="10" width="10.140625" style="5" bestFit="1" customWidth="1"/>
    <col min="11" max="16384" width="8.85546875" style="5"/>
  </cols>
  <sheetData>
    <row r="1" spans="1:7" ht="13.5" customHeight="1" thickBot="1" x14ac:dyDescent="0.25">
      <c r="B1" s="135" t="s">
        <v>65</v>
      </c>
      <c r="C1" s="136"/>
      <c r="D1" s="136"/>
      <c r="E1" s="136"/>
      <c r="F1" s="136"/>
      <c r="G1" s="136"/>
    </row>
    <row r="2" spans="1:7" ht="26.25" thickBot="1" x14ac:dyDescent="0.25">
      <c r="B2" s="6" t="s">
        <v>39</v>
      </c>
      <c r="C2" s="7" t="s">
        <v>33</v>
      </c>
      <c r="D2" s="7" t="s">
        <v>34</v>
      </c>
      <c r="E2" s="45" t="s">
        <v>35</v>
      </c>
      <c r="F2" s="7" t="s">
        <v>36</v>
      </c>
      <c r="G2" s="7" t="s">
        <v>37</v>
      </c>
    </row>
    <row r="3" spans="1:7" ht="13.5" thickBot="1" x14ac:dyDescent="0.25">
      <c r="A3" s="5">
        <v>275</v>
      </c>
      <c r="B3" s="4" t="s">
        <v>64</v>
      </c>
      <c r="C3" s="4">
        <v>1.55</v>
      </c>
      <c r="D3" s="4">
        <v>1.762</v>
      </c>
      <c r="E3" s="4">
        <v>0.76100000000000001</v>
      </c>
      <c r="F3" s="4">
        <v>1.4930000000000001</v>
      </c>
      <c r="G3" s="4">
        <v>1.661</v>
      </c>
    </row>
    <row r="4" spans="1:7" x14ac:dyDescent="0.2">
      <c r="A4" s="5">
        <v>276</v>
      </c>
    </row>
    <row r="5" spans="1:7" x14ac:dyDescent="0.2">
      <c r="A5" s="5">
        <v>277</v>
      </c>
    </row>
    <row r="6" spans="1:7" x14ac:dyDescent="0.2">
      <c r="A6" s="5">
        <v>278</v>
      </c>
    </row>
    <row r="7" spans="1:7" x14ac:dyDescent="0.2">
      <c r="A7" s="5">
        <v>279</v>
      </c>
    </row>
    <row r="8" spans="1:7" x14ac:dyDescent="0.2">
      <c r="A8" s="5">
        <v>280</v>
      </c>
    </row>
    <row r="9" spans="1:7" x14ac:dyDescent="0.2">
      <c r="A9" s="5">
        <v>281</v>
      </c>
    </row>
    <row r="10" spans="1:7" x14ac:dyDescent="0.2">
      <c r="A10" s="5">
        <v>282</v>
      </c>
    </row>
    <row r="11" spans="1:7" x14ac:dyDescent="0.2">
      <c r="A11" s="5">
        <v>283</v>
      </c>
    </row>
    <row r="12" spans="1:7" x14ac:dyDescent="0.2">
      <c r="A12" s="5">
        <v>284</v>
      </c>
    </row>
    <row r="13" spans="1:7" x14ac:dyDescent="0.2">
      <c r="A13" s="5">
        <v>285</v>
      </c>
    </row>
    <row r="14" spans="1:7" x14ac:dyDescent="0.2">
      <c r="A14" s="5">
        <v>286</v>
      </c>
    </row>
    <row r="15" spans="1:7" x14ac:dyDescent="0.2">
      <c r="A15" s="5">
        <v>287</v>
      </c>
    </row>
    <row r="16" spans="1:7" x14ac:dyDescent="0.2">
      <c r="A16" s="5">
        <v>288</v>
      </c>
    </row>
    <row r="17" spans="1:1" x14ac:dyDescent="0.2">
      <c r="A17" s="5">
        <v>289</v>
      </c>
    </row>
    <row r="18" spans="1:1" x14ac:dyDescent="0.2">
      <c r="A18" s="5">
        <v>290</v>
      </c>
    </row>
    <row r="19" spans="1:1" x14ac:dyDescent="0.2">
      <c r="A19" s="5">
        <v>291</v>
      </c>
    </row>
    <row r="20" spans="1:1" x14ac:dyDescent="0.2">
      <c r="A20" s="5">
        <v>292</v>
      </c>
    </row>
    <row r="21" spans="1:1" x14ac:dyDescent="0.2">
      <c r="A21" s="5">
        <v>293</v>
      </c>
    </row>
    <row r="22" spans="1:1" x14ac:dyDescent="0.2">
      <c r="A22" s="5">
        <v>294</v>
      </c>
    </row>
    <row r="23" spans="1:1" x14ac:dyDescent="0.2">
      <c r="A23" s="5">
        <v>295</v>
      </c>
    </row>
    <row r="24" spans="1:1" x14ac:dyDescent="0.2">
      <c r="A24" s="5">
        <v>296</v>
      </c>
    </row>
    <row r="25" spans="1:1" x14ac:dyDescent="0.2">
      <c r="A25" s="5">
        <v>297</v>
      </c>
    </row>
    <row r="26" spans="1:1" x14ac:dyDescent="0.2">
      <c r="A26" s="5">
        <v>298</v>
      </c>
    </row>
    <row r="27" spans="1:1" x14ac:dyDescent="0.2">
      <c r="A27" s="5">
        <v>299</v>
      </c>
    </row>
    <row r="28" spans="1:1" x14ac:dyDescent="0.2">
      <c r="A28" s="5">
        <v>300</v>
      </c>
    </row>
    <row r="29" spans="1:1" x14ac:dyDescent="0.2">
      <c r="A29" s="5">
        <v>301</v>
      </c>
    </row>
    <row r="30" spans="1:1" x14ac:dyDescent="0.2">
      <c r="A30" s="5">
        <v>302</v>
      </c>
    </row>
    <row r="31" spans="1:1" x14ac:dyDescent="0.2">
      <c r="A31" s="5">
        <v>303</v>
      </c>
    </row>
    <row r="32" spans="1:1" x14ac:dyDescent="0.2">
      <c r="A32" s="5">
        <v>304</v>
      </c>
    </row>
    <row r="33" spans="1:1" x14ac:dyDescent="0.2">
      <c r="A33" s="5">
        <v>305</v>
      </c>
    </row>
    <row r="34" spans="1:1" x14ac:dyDescent="0.2">
      <c r="A34" s="5">
        <v>306</v>
      </c>
    </row>
    <row r="35" spans="1:1" x14ac:dyDescent="0.2">
      <c r="A35" s="5">
        <v>307</v>
      </c>
    </row>
    <row r="36" spans="1:1" x14ac:dyDescent="0.2">
      <c r="A36" s="5">
        <v>308</v>
      </c>
    </row>
    <row r="37" spans="1:1" x14ac:dyDescent="0.2">
      <c r="A37" s="5">
        <v>309</v>
      </c>
    </row>
    <row r="38" spans="1:1" x14ac:dyDescent="0.2">
      <c r="A38" s="5">
        <v>310</v>
      </c>
    </row>
    <row r="39" spans="1:1" x14ac:dyDescent="0.2">
      <c r="A39" s="5">
        <v>311</v>
      </c>
    </row>
    <row r="40" spans="1:1" x14ac:dyDescent="0.2">
      <c r="A40" s="5">
        <v>312</v>
      </c>
    </row>
    <row r="41" spans="1:1" x14ac:dyDescent="0.2">
      <c r="A41" s="5">
        <v>313</v>
      </c>
    </row>
    <row r="42" spans="1:1" x14ac:dyDescent="0.2">
      <c r="A42" s="5">
        <v>314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10</v>
      </c>
      <c r="B1" s="44" t="s">
        <v>19</v>
      </c>
      <c r="C1" s="38" t="s">
        <v>61</v>
      </c>
      <c r="E1" s="137" t="s">
        <v>51</v>
      </c>
      <c r="F1" s="137"/>
    </row>
    <row r="2" spans="1:10" x14ac:dyDescent="0.2">
      <c r="A2" s="2" t="s">
        <v>18</v>
      </c>
      <c r="B2" s="3" t="s">
        <v>23</v>
      </c>
      <c r="C2" s="1" t="s">
        <v>59</v>
      </c>
      <c r="E2" s="32" t="s">
        <v>52</v>
      </c>
      <c r="F2" s="33" t="s">
        <v>53</v>
      </c>
      <c r="I2" s="39">
        <v>43829</v>
      </c>
      <c r="J2" s="1">
        <v>1</v>
      </c>
    </row>
    <row r="3" spans="1:10" x14ac:dyDescent="0.2">
      <c r="A3" s="2" t="s">
        <v>11</v>
      </c>
      <c r="B3" s="3" t="s">
        <v>20</v>
      </c>
      <c r="C3" s="1" t="s">
        <v>60</v>
      </c>
      <c r="E3" t="s">
        <v>54</v>
      </c>
      <c r="F3" s="35">
        <v>8.8000000000000007</v>
      </c>
      <c r="I3" s="39">
        <v>43830</v>
      </c>
      <c r="J3" s="1">
        <v>1</v>
      </c>
    </row>
    <row r="4" spans="1:10" x14ac:dyDescent="0.2">
      <c r="A4" s="2" t="s">
        <v>12</v>
      </c>
      <c r="B4" s="3" t="s">
        <v>25</v>
      </c>
      <c r="C4" s="1" t="s">
        <v>56</v>
      </c>
      <c r="E4" s="1" t="s">
        <v>50</v>
      </c>
      <c r="F4" s="35">
        <v>13.1</v>
      </c>
      <c r="I4" s="39">
        <v>43831</v>
      </c>
      <c r="J4" s="1">
        <v>1</v>
      </c>
    </row>
    <row r="5" spans="1:10" x14ac:dyDescent="0.2">
      <c r="A5" s="2" t="s">
        <v>13</v>
      </c>
      <c r="B5" s="3" t="s">
        <v>26</v>
      </c>
      <c r="C5" s="1" t="s">
        <v>57</v>
      </c>
      <c r="E5" s="34" t="s">
        <v>55</v>
      </c>
      <c r="F5" s="35">
        <v>19.5</v>
      </c>
      <c r="I5" s="39">
        <v>43832</v>
      </c>
      <c r="J5" s="1">
        <v>1</v>
      </c>
    </row>
    <row r="6" spans="1:10" x14ac:dyDescent="0.2">
      <c r="A6" s="2" t="s">
        <v>14</v>
      </c>
      <c r="B6" s="1" t="s">
        <v>24</v>
      </c>
      <c r="C6" s="1" t="s">
        <v>58</v>
      </c>
      <c r="I6" s="39">
        <v>43833</v>
      </c>
      <c r="J6" s="1">
        <v>1</v>
      </c>
    </row>
    <row r="7" spans="1:10" x14ac:dyDescent="0.2">
      <c r="A7" s="2" t="s">
        <v>15</v>
      </c>
      <c r="B7" s="3" t="s">
        <v>21</v>
      </c>
      <c r="I7" s="39">
        <v>43834</v>
      </c>
      <c r="J7" s="1">
        <v>1</v>
      </c>
    </row>
    <row r="8" spans="1:10" x14ac:dyDescent="0.2">
      <c r="A8" s="2" t="s">
        <v>16</v>
      </c>
      <c r="B8" s="1" t="s">
        <v>22</v>
      </c>
      <c r="I8" s="39">
        <v>43835</v>
      </c>
      <c r="J8" s="1">
        <v>1</v>
      </c>
    </row>
    <row r="9" spans="1:10" x14ac:dyDescent="0.2">
      <c r="A9" s="2" t="s">
        <v>17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 t="shared" ref="J1451" si="336">J1450+1</f>
        <v>208</v>
      </c>
    </row>
    <row r="1452" spans="9:10" x14ac:dyDescent="0.2">
      <c r="I1452" s="39">
        <v>45279</v>
      </c>
      <c r="J1452" s="1">
        <f t="shared" ref="J1452" si="337">J1450+1</f>
        <v>208</v>
      </c>
    </row>
    <row r="1453" spans="9:10" x14ac:dyDescent="0.2">
      <c r="I1453" s="39">
        <v>45280</v>
      </c>
      <c r="J1453" s="1">
        <f t="shared" ref="J1453" si="338">J1450+1</f>
        <v>208</v>
      </c>
    </row>
    <row r="1454" spans="9:10" x14ac:dyDescent="0.2">
      <c r="I1454" s="39">
        <v>45281</v>
      </c>
      <c r="J1454" s="1">
        <f t="shared" ref="J1454" si="339">J1450+1</f>
        <v>208</v>
      </c>
    </row>
    <row r="1455" spans="9:10" x14ac:dyDescent="0.2">
      <c r="I1455" s="39">
        <v>45282</v>
      </c>
      <c r="J1455" s="1">
        <f t="shared" ref="J1455" si="340">J1450+1</f>
        <v>208</v>
      </c>
    </row>
    <row r="1456" spans="9:10" x14ac:dyDescent="0.2">
      <c r="I1456" s="39">
        <v>45283</v>
      </c>
      <c r="J1456" s="1">
        <f t="shared" ref="J1456" si="341">J1450+1</f>
        <v>208</v>
      </c>
    </row>
    <row r="1457" spans="9:10" x14ac:dyDescent="0.2">
      <c r="I1457" s="39">
        <v>45284</v>
      </c>
      <c r="J1457" s="1">
        <f t="shared" ref="J1457" si="342">J1450+1</f>
        <v>208</v>
      </c>
    </row>
    <row r="1458" spans="9:10" x14ac:dyDescent="0.2">
      <c r="I1458" s="39">
        <v>45285</v>
      </c>
      <c r="J1458" s="1">
        <f t="shared" ref="J1458" si="343">J1450+2</f>
        <v>209</v>
      </c>
    </row>
    <row r="1459" spans="9:10" x14ac:dyDescent="0.2">
      <c r="I1459" s="39">
        <v>45286</v>
      </c>
      <c r="J1459" s="1">
        <f t="shared" ref="J1459" si="344">J1450+2</f>
        <v>209</v>
      </c>
    </row>
    <row r="1460" spans="9:10" x14ac:dyDescent="0.2">
      <c r="I1460" s="39">
        <v>45287</v>
      </c>
      <c r="J1460" s="1">
        <f t="shared" ref="J1460" si="345">J1450+2</f>
        <v>209</v>
      </c>
    </row>
    <row r="1461" spans="9:10" x14ac:dyDescent="0.2">
      <c r="I1461" s="39">
        <v>45288</v>
      </c>
      <c r="J1461" s="1">
        <f t="shared" ref="J1461" si="346">J1450+2</f>
        <v>209</v>
      </c>
    </row>
    <row r="1462" spans="9:10" x14ac:dyDescent="0.2">
      <c r="I1462" s="39">
        <v>45289</v>
      </c>
      <c r="J1462" s="1">
        <f t="shared" ref="J1462" si="347">J1450+2</f>
        <v>209</v>
      </c>
    </row>
    <row r="1463" spans="9:10" x14ac:dyDescent="0.2">
      <c r="I1463" s="39">
        <v>45290</v>
      </c>
      <c r="J1463" s="1">
        <f t="shared" ref="J1463" si="348">J1450+2</f>
        <v>209</v>
      </c>
    </row>
    <row r="1464" spans="9:10" x14ac:dyDescent="0.2">
      <c r="I1464" s="39">
        <v>45291</v>
      </c>
      <c r="J1464" s="1">
        <f t="shared" ref="J1464" si="349">J1450+2</f>
        <v>209</v>
      </c>
    </row>
    <row r="1465" spans="9:10" x14ac:dyDescent="0.2">
      <c r="I1465" s="39">
        <v>45292</v>
      </c>
      <c r="J1465" s="1">
        <f t="shared" ref="J1465:J1521" si="350">J1464+1</f>
        <v>210</v>
      </c>
    </row>
    <row r="1466" spans="9:10" x14ac:dyDescent="0.2">
      <c r="I1466" s="39">
        <v>45293</v>
      </c>
      <c r="J1466" s="1">
        <f t="shared" ref="J1466:J1522" si="351">J1464+1</f>
        <v>210</v>
      </c>
    </row>
    <row r="1467" spans="9:10" x14ac:dyDescent="0.2">
      <c r="I1467" s="39">
        <v>45294</v>
      </c>
      <c r="J1467" s="1">
        <f t="shared" ref="J1467:J1523" si="352">J1464+1</f>
        <v>210</v>
      </c>
    </row>
    <row r="1468" spans="9:10" x14ac:dyDescent="0.2">
      <c r="I1468" s="39">
        <v>45295</v>
      </c>
      <c r="J1468" s="1">
        <f t="shared" ref="J1468:J1524" si="353">J1464+1</f>
        <v>210</v>
      </c>
    </row>
    <row r="1469" spans="9:10" x14ac:dyDescent="0.2">
      <c r="I1469" s="39">
        <v>45296</v>
      </c>
      <c r="J1469" s="1">
        <f t="shared" ref="J1469:J1525" si="354">J1464+1</f>
        <v>210</v>
      </c>
    </row>
    <row r="1470" spans="9:10" x14ac:dyDescent="0.2">
      <c r="I1470" s="39">
        <v>45297</v>
      </c>
      <c r="J1470" s="1">
        <f t="shared" ref="J1470:J1526" si="355">J1464+1</f>
        <v>210</v>
      </c>
    </row>
    <row r="1471" spans="9:10" x14ac:dyDescent="0.2">
      <c r="I1471" s="39">
        <v>45298</v>
      </c>
      <c r="J1471" s="1">
        <f t="shared" ref="J1471:J1527" si="356">J1464+1</f>
        <v>210</v>
      </c>
    </row>
    <row r="1472" spans="9:10" x14ac:dyDescent="0.2">
      <c r="I1472" s="39">
        <v>45299</v>
      </c>
      <c r="J1472" s="1">
        <f t="shared" ref="J1472:J1528" si="357">J1464+2</f>
        <v>211</v>
      </c>
    </row>
    <row r="1473" spans="9:10" x14ac:dyDescent="0.2">
      <c r="I1473" s="39">
        <v>45300</v>
      </c>
      <c r="J1473" s="1">
        <f t="shared" ref="J1473:J1529" si="358">J1464+2</f>
        <v>211</v>
      </c>
    </row>
    <row r="1474" spans="9:10" x14ac:dyDescent="0.2">
      <c r="I1474" s="39">
        <v>45301</v>
      </c>
      <c r="J1474" s="1">
        <f t="shared" ref="J1474:J1530" si="359">J1464+2</f>
        <v>211</v>
      </c>
    </row>
    <row r="1475" spans="9:10" x14ac:dyDescent="0.2">
      <c r="I1475" s="39">
        <v>45302</v>
      </c>
      <c r="J1475" s="1">
        <f t="shared" ref="J1475:J1531" si="360">J1464+2</f>
        <v>211</v>
      </c>
    </row>
    <row r="1476" spans="9:10" x14ac:dyDescent="0.2">
      <c r="I1476" s="39">
        <v>45303</v>
      </c>
      <c r="J1476" s="1">
        <f t="shared" ref="J1476:J1532" si="361">J1464+2</f>
        <v>211</v>
      </c>
    </row>
    <row r="1477" spans="9:10" x14ac:dyDescent="0.2">
      <c r="I1477" s="39">
        <v>45304</v>
      </c>
      <c r="J1477" s="1">
        <f t="shared" ref="J1477:J1533" si="362">J1464+2</f>
        <v>211</v>
      </c>
    </row>
    <row r="1478" spans="9:10" x14ac:dyDescent="0.2">
      <c r="I1478" s="39">
        <v>45305</v>
      </c>
      <c r="J1478" s="1">
        <f t="shared" ref="J1478:J1534" si="363">J1464+2</f>
        <v>211</v>
      </c>
    </row>
    <row r="1479" spans="9:10" x14ac:dyDescent="0.2">
      <c r="I1479" s="39">
        <v>45306</v>
      </c>
      <c r="J1479" s="1">
        <f t="shared" si="350"/>
        <v>212</v>
      </c>
    </row>
    <row r="1480" spans="9:10" x14ac:dyDescent="0.2">
      <c r="I1480" s="39">
        <v>45307</v>
      </c>
      <c r="J1480" s="1">
        <f t="shared" si="351"/>
        <v>212</v>
      </c>
    </row>
    <row r="1481" spans="9:10" x14ac:dyDescent="0.2">
      <c r="I1481" s="39">
        <v>45308</v>
      </c>
      <c r="J1481" s="1">
        <f t="shared" si="352"/>
        <v>212</v>
      </c>
    </row>
    <row r="1482" spans="9:10" x14ac:dyDescent="0.2">
      <c r="I1482" s="39">
        <v>45309</v>
      </c>
      <c r="J1482" s="1">
        <f t="shared" si="353"/>
        <v>212</v>
      </c>
    </row>
    <row r="1483" spans="9:10" x14ac:dyDescent="0.2">
      <c r="I1483" s="39">
        <v>45310</v>
      </c>
      <c r="J1483" s="1">
        <f t="shared" si="354"/>
        <v>212</v>
      </c>
    </row>
    <row r="1484" spans="9:10" x14ac:dyDescent="0.2">
      <c r="I1484" s="39">
        <v>45311</v>
      </c>
      <c r="J1484" s="1">
        <f t="shared" si="355"/>
        <v>212</v>
      </c>
    </row>
    <row r="1485" spans="9:10" x14ac:dyDescent="0.2">
      <c r="I1485" s="39">
        <v>45312</v>
      </c>
      <c r="J1485" s="1">
        <f t="shared" si="356"/>
        <v>212</v>
      </c>
    </row>
    <row r="1486" spans="9:10" x14ac:dyDescent="0.2">
      <c r="I1486" s="39">
        <v>45313</v>
      </c>
      <c r="J1486" s="1">
        <f t="shared" si="357"/>
        <v>213</v>
      </c>
    </row>
    <row r="1487" spans="9:10" x14ac:dyDescent="0.2">
      <c r="I1487" s="39">
        <v>45314</v>
      </c>
      <c r="J1487" s="1">
        <f t="shared" si="358"/>
        <v>213</v>
      </c>
    </row>
    <row r="1488" spans="9:10" x14ac:dyDescent="0.2">
      <c r="I1488" s="39">
        <v>45315</v>
      </c>
      <c r="J1488" s="1">
        <f t="shared" si="359"/>
        <v>213</v>
      </c>
    </row>
    <row r="1489" spans="9:10" x14ac:dyDescent="0.2">
      <c r="I1489" s="39">
        <v>45316</v>
      </c>
      <c r="J1489" s="1">
        <f t="shared" si="360"/>
        <v>213</v>
      </c>
    </row>
    <row r="1490" spans="9:10" x14ac:dyDescent="0.2">
      <c r="I1490" s="39">
        <v>45317</v>
      </c>
      <c r="J1490" s="1">
        <f t="shared" si="361"/>
        <v>213</v>
      </c>
    </row>
    <row r="1491" spans="9:10" x14ac:dyDescent="0.2">
      <c r="I1491" s="39">
        <v>45318</v>
      </c>
      <c r="J1491" s="1">
        <f t="shared" si="362"/>
        <v>213</v>
      </c>
    </row>
    <row r="1492" spans="9:10" x14ac:dyDescent="0.2">
      <c r="I1492" s="39">
        <v>45319</v>
      </c>
      <c r="J1492" s="1">
        <f t="shared" si="363"/>
        <v>213</v>
      </c>
    </row>
    <row r="1493" spans="9:10" x14ac:dyDescent="0.2">
      <c r="I1493" s="39">
        <v>45320</v>
      </c>
      <c r="J1493" s="1">
        <f t="shared" si="350"/>
        <v>214</v>
      </c>
    </row>
    <row r="1494" spans="9:10" x14ac:dyDescent="0.2">
      <c r="I1494" s="39">
        <v>45321</v>
      </c>
      <c r="J1494" s="1">
        <f t="shared" si="351"/>
        <v>214</v>
      </c>
    </row>
    <row r="1495" spans="9:10" x14ac:dyDescent="0.2">
      <c r="I1495" s="39">
        <v>45322</v>
      </c>
      <c r="J1495" s="1">
        <f t="shared" si="352"/>
        <v>214</v>
      </c>
    </row>
    <row r="1496" spans="9:10" x14ac:dyDescent="0.2">
      <c r="I1496" s="39">
        <v>45323</v>
      </c>
      <c r="J1496" s="1">
        <f t="shared" si="353"/>
        <v>214</v>
      </c>
    </row>
    <row r="1497" spans="9:10" x14ac:dyDescent="0.2">
      <c r="I1497" s="39">
        <v>45324</v>
      </c>
      <c r="J1497" s="1">
        <f t="shared" si="354"/>
        <v>214</v>
      </c>
    </row>
    <row r="1498" spans="9:10" x14ac:dyDescent="0.2">
      <c r="I1498" s="39">
        <v>45325</v>
      </c>
      <c r="J1498" s="1">
        <f t="shared" si="355"/>
        <v>214</v>
      </c>
    </row>
    <row r="1499" spans="9:10" x14ac:dyDescent="0.2">
      <c r="I1499" s="39">
        <v>45326</v>
      </c>
      <c r="J1499" s="1">
        <f t="shared" si="356"/>
        <v>214</v>
      </c>
    </row>
    <row r="1500" spans="9:10" x14ac:dyDescent="0.2">
      <c r="I1500" s="39">
        <v>45327</v>
      </c>
      <c r="J1500" s="1">
        <f t="shared" si="357"/>
        <v>215</v>
      </c>
    </row>
    <row r="1501" spans="9:10" x14ac:dyDescent="0.2">
      <c r="I1501" s="39">
        <v>45328</v>
      </c>
      <c r="J1501" s="1">
        <f t="shared" si="358"/>
        <v>215</v>
      </c>
    </row>
    <row r="1502" spans="9:10" x14ac:dyDescent="0.2">
      <c r="I1502" s="39">
        <v>45329</v>
      </c>
      <c r="J1502" s="1">
        <f t="shared" si="359"/>
        <v>215</v>
      </c>
    </row>
    <row r="1503" spans="9:10" x14ac:dyDescent="0.2">
      <c r="I1503" s="39">
        <v>45330</v>
      </c>
      <c r="J1503" s="1">
        <f t="shared" si="360"/>
        <v>215</v>
      </c>
    </row>
    <row r="1504" spans="9:10" x14ac:dyDescent="0.2">
      <c r="I1504" s="39">
        <v>45331</v>
      </c>
      <c r="J1504" s="1">
        <f t="shared" si="361"/>
        <v>215</v>
      </c>
    </row>
    <row r="1505" spans="9:10" x14ac:dyDescent="0.2">
      <c r="I1505" s="39">
        <v>45332</v>
      </c>
      <c r="J1505" s="1">
        <f t="shared" si="362"/>
        <v>215</v>
      </c>
    </row>
    <row r="1506" spans="9:10" x14ac:dyDescent="0.2">
      <c r="I1506" s="39">
        <v>45333</v>
      </c>
      <c r="J1506" s="1">
        <f t="shared" si="363"/>
        <v>215</v>
      </c>
    </row>
    <row r="1507" spans="9:10" x14ac:dyDescent="0.2">
      <c r="I1507" s="39">
        <v>45334</v>
      </c>
      <c r="J1507" s="1">
        <f t="shared" si="350"/>
        <v>216</v>
      </c>
    </row>
    <row r="1508" spans="9:10" x14ac:dyDescent="0.2">
      <c r="I1508" s="39">
        <v>45335</v>
      </c>
      <c r="J1508" s="1">
        <f t="shared" si="351"/>
        <v>216</v>
      </c>
    </row>
    <row r="1509" spans="9:10" x14ac:dyDescent="0.2">
      <c r="I1509" s="39">
        <v>45336</v>
      </c>
      <c r="J1509" s="1">
        <f t="shared" si="352"/>
        <v>216</v>
      </c>
    </row>
    <row r="1510" spans="9:10" x14ac:dyDescent="0.2">
      <c r="I1510" s="39">
        <v>45337</v>
      </c>
      <c r="J1510" s="1">
        <f t="shared" si="353"/>
        <v>216</v>
      </c>
    </row>
    <row r="1511" spans="9:10" x14ac:dyDescent="0.2">
      <c r="I1511" s="39">
        <v>45338</v>
      </c>
      <c r="J1511" s="1">
        <f t="shared" si="354"/>
        <v>216</v>
      </c>
    </row>
    <row r="1512" spans="9:10" x14ac:dyDescent="0.2">
      <c r="I1512" s="39">
        <v>45339</v>
      </c>
      <c r="J1512" s="1">
        <f t="shared" si="355"/>
        <v>216</v>
      </c>
    </row>
    <row r="1513" spans="9:10" x14ac:dyDescent="0.2">
      <c r="I1513" s="39">
        <v>45340</v>
      </c>
      <c r="J1513" s="1">
        <f t="shared" si="356"/>
        <v>216</v>
      </c>
    </row>
    <row r="1514" spans="9:10" x14ac:dyDescent="0.2">
      <c r="I1514" s="39">
        <v>45341</v>
      </c>
      <c r="J1514" s="1">
        <f t="shared" si="357"/>
        <v>217</v>
      </c>
    </row>
    <row r="1515" spans="9:10" x14ac:dyDescent="0.2">
      <c r="I1515" s="39">
        <v>45342</v>
      </c>
      <c r="J1515" s="1">
        <f t="shared" si="358"/>
        <v>217</v>
      </c>
    </row>
    <row r="1516" spans="9:10" x14ac:dyDescent="0.2">
      <c r="I1516" s="39">
        <v>45343</v>
      </c>
      <c r="J1516" s="1">
        <f t="shared" si="359"/>
        <v>217</v>
      </c>
    </row>
    <row r="1517" spans="9:10" x14ac:dyDescent="0.2">
      <c r="I1517" s="39">
        <v>45344</v>
      </c>
      <c r="J1517" s="1">
        <f t="shared" si="360"/>
        <v>217</v>
      </c>
    </row>
    <row r="1518" spans="9:10" x14ac:dyDescent="0.2">
      <c r="I1518" s="39">
        <v>45345</v>
      </c>
      <c r="J1518" s="1">
        <f t="shared" si="361"/>
        <v>217</v>
      </c>
    </row>
    <row r="1519" spans="9:10" x14ac:dyDescent="0.2">
      <c r="I1519" s="39">
        <v>45346</v>
      </c>
      <c r="J1519" s="1">
        <f t="shared" si="362"/>
        <v>217</v>
      </c>
    </row>
    <row r="1520" spans="9:10" x14ac:dyDescent="0.2">
      <c r="I1520" s="39">
        <v>45347</v>
      </c>
      <c r="J1520" s="1">
        <f t="shared" si="363"/>
        <v>217</v>
      </c>
    </row>
    <row r="1521" spans="9:10" x14ac:dyDescent="0.2">
      <c r="I1521" s="39">
        <v>45348</v>
      </c>
      <c r="J1521" s="1">
        <f t="shared" si="350"/>
        <v>218</v>
      </c>
    </row>
    <row r="1522" spans="9:10" x14ac:dyDescent="0.2">
      <c r="I1522" s="39">
        <v>45349</v>
      </c>
      <c r="J1522" s="1">
        <f t="shared" si="351"/>
        <v>218</v>
      </c>
    </row>
    <row r="1523" spans="9:10" x14ac:dyDescent="0.2">
      <c r="I1523" s="39">
        <v>45350</v>
      </c>
      <c r="J1523" s="1">
        <f t="shared" si="352"/>
        <v>218</v>
      </c>
    </row>
    <row r="1524" spans="9:10" x14ac:dyDescent="0.2">
      <c r="I1524" s="39">
        <v>45351</v>
      </c>
      <c r="J1524" s="1">
        <f t="shared" si="353"/>
        <v>218</v>
      </c>
    </row>
    <row r="1525" spans="9:10" x14ac:dyDescent="0.2">
      <c r="I1525" s="39">
        <v>45352</v>
      </c>
      <c r="J1525" s="1">
        <f t="shared" si="354"/>
        <v>218</v>
      </c>
    </row>
    <row r="1526" spans="9:10" x14ac:dyDescent="0.2">
      <c r="I1526" s="39">
        <v>45353</v>
      </c>
      <c r="J1526" s="1">
        <f t="shared" si="355"/>
        <v>218</v>
      </c>
    </row>
    <row r="1527" spans="9:10" x14ac:dyDescent="0.2">
      <c r="I1527" s="39">
        <v>45354</v>
      </c>
      <c r="J1527" s="1">
        <f t="shared" si="356"/>
        <v>218</v>
      </c>
    </row>
    <row r="1528" spans="9:10" x14ac:dyDescent="0.2">
      <c r="I1528" s="39">
        <v>45355</v>
      </c>
      <c r="J1528" s="1">
        <f t="shared" si="357"/>
        <v>219</v>
      </c>
    </row>
    <row r="1529" spans="9:10" x14ac:dyDescent="0.2">
      <c r="I1529" s="39">
        <v>45356</v>
      </c>
      <c r="J1529" s="1">
        <f t="shared" si="358"/>
        <v>219</v>
      </c>
    </row>
    <row r="1530" spans="9:10" x14ac:dyDescent="0.2">
      <c r="I1530" s="39">
        <v>45357</v>
      </c>
      <c r="J1530" s="1">
        <f t="shared" si="359"/>
        <v>219</v>
      </c>
    </row>
    <row r="1531" spans="9:10" x14ac:dyDescent="0.2">
      <c r="I1531" s="39">
        <v>45358</v>
      </c>
      <c r="J1531" s="1">
        <f t="shared" si="360"/>
        <v>219</v>
      </c>
    </row>
    <row r="1532" spans="9:10" x14ac:dyDescent="0.2">
      <c r="I1532" s="39">
        <v>45359</v>
      </c>
      <c r="J1532" s="1">
        <f t="shared" si="361"/>
        <v>219</v>
      </c>
    </row>
    <row r="1533" spans="9:10" x14ac:dyDescent="0.2">
      <c r="I1533" s="39">
        <v>45360</v>
      </c>
      <c r="J1533" s="1">
        <f t="shared" si="362"/>
        <v>219</v>
      </c>
    </row>
    <row r="1534" spans="9:10" x14ac:dyDescent="0.2">
      <c r="I1534" s="39">
        <v>45361</v>
      </c>
      <c r="J1534" s="1">
        <f t="shared" si="363"/>
        <v>219</v>
      </c>
    </row>
    <row r="1535" spans="9:10" x14ac:dyDescent="0.2">
      <c r="I1535" s="39">
        <v>45362</v>
      </c>
      <c r="J1535" s="1">
        <f t="shared" ref="J1535:J1591" si="364">J1534+1</f>
        <v>220</v>
      </c>
    </row>
    <row r="1536" spans="9:10" x14ac:dyDescent="0.2">
      <c r="I1536" s="39">
        <v>45363</v>
      </c>
      <c r="J1536" s="1">
        <f t="shared" ref="J1536:J1592" si="365">J1534+1</f>
        <v>220</v>
      </c>
    </row>
    <row r="1537" spans="9:10" x14ac:dyDescent="0.2">
      <c r="I1537" s="39">
        <v>45364</v>
      </c>
      <c r="J1537" s="1">
        <f t="shared" ref="J1537:J1593" si="366">J1534+1</f>
        <v>220</v>
      </c>
    </row>
    <row r="1538" spans="9:10" x14ac:dyDescent="0.2">
      <c r="I1538" s="39">
        <v>45365</v>
      </c>
      <c r="J1538" s="1">
        <f t="shared" ref="J1538:J1594" si="367">J1534+1</f>
        <v>220</v>
      </c>
    </row>
    <row r="1539" spans="9:10" x14ac:dyDescent="0.2">
      <c r="I1539" s="39">
        <v>45366</v>
      </c>
      <c r="J1539" s="1">
        <f t="shared" ref="J1539:J1595" si="368">J1534+1</f>
        <v>220</v>
      </c>
    </row>
    <row r="1540" spans="9:10" x14ac:dyDescent="0.2">
      <c r="I1540" s="39">
        <v>45367</v>
      </c>
      <c r="J1540" s="1">
        <f t="shared" ref="J1540:J1596" si="369">J1534+1</f>
        <v>220</v>
      </c>
    </row>
    <row r="1541" spans="9:10" x14ac:dyDescent="0.2">
      <c r="I1541" s="39">
        <v>45368</v>
      </c>
      <c r="J1541" s="1">
        <f t="shared" ref="J1541:J1597" si="370">J1534+1</f>
        <v>220</v>
      </c>
    </row>
    <row r="1542" spans="9:10" x14ac:dyDescent="0.2">
      <c r="I1542" s="39">
        <v>45369</v>
      </c>
      <c r="J1542" s="1">
        <f t="shared" ref="J1542:J1598" si="371">J1534+2</f>
        <v>221</v>
      </c>
    </row>
    <row r="1543" spans="9:10" x14ac:dyDescent="0.2">
      <c r="I1543" s="39">
        <v>45370</v>
      </c>
      <c r="J1543" s="1">
        <f t="shared" ref="J1543:J1599" si="372">J1534+2</f>
        <v>221</v>
      </c>
    </row>
    <row r="1544" spans="9:10" x14ac:dyDescent="0.2">
      <c r="I1544" s="39">
        <v>45371</v>
      </c>
      <c r="J1544" s="1">
        <f t="shared" ref="J1544:J1600" si="373">J1534+2</f>
        <v>221</v>
      </c>
    </row>
    <row r="1545" spans="9:10" x14ac:dyDescent="0.2">
      <c r="I1545" s="39">
        <v>45372</v>
      </c>
      <c r="J1545" s="1">
        <f t="shared" ref="J1545:J1601" si="374">J1534+2</f>
        <v>221</v>
      </c>
    </row>
    <row r="1546" spans="9:10" x14ac:dyDescent="0.2">
      <c r="I1546" s="39">
        <v>45373</v>
      </c>
      <c r="J1546" s="1">
        <f t="shared" ref="J1546:J1602" si="375">J1534+2</f>
        <v>221</v>
      </c>
    </row>
    <row r="1547" spans="9:10" x14ac:dyDescent="0.2">
      <c r="I1547" s="39">
        <v>45374</v>
      </c>
      <c r="J1547" s="1">
        <f t="shared" ref="J1547:J1603" si="376">J1534+2</f>
        <v>221</v>
      </c>
    </row>
    <row r="1548" spans="9:10" x14ac:dyDescent="0.2">
      <c r="I1548" s="39">
        <v>45375</v>
      </c>
      <c r="J1548" s="1">
        <f t="shared" ref="J1548:J1604" si="377">J1534+2</f>
        <v>221</v>
      </c>
    </row>
    <row r="1549" spans="9:10" x14ac:dyDescent="0.2">
      <c r="I1549" s="39">
        <v>45376</v>
      </c>
      <c r="J1549" s="1">
        <f t="shared" si="364"/>
        <v>222</v>
      </c>
    </row>
    <row r="1550" spans="9:10" x14ac:dyDescent="0.2">
      <c r="I1550" s="39">
        <v>45377</v>
      </c>
      <c r="J1550" s="1">
        <f t="shared" si="365"/>
        <v>222</v>
      </c>
    </row>
    <row r="1551" spans="9:10" x14ac:dyDescent="0.2">
      <c r="I1551" s="39">
        <v>45378</v>
      </c>
      <c r="J1551" s="1">
        <f t="shared" si="366"/>
        <v>222</v>
      </c>
    </row>
    <row r="1552" spans="9:10" x14ac:dyDescent="0.2">
      <c r="I1552" s="39">
        <v>45379</v>
      </c>
      <c r="J1552" s="1">
        <f t="shared" si="367"/>
        <v>222</v>
      </c>
    </row>
    <row r="1553" spans="9:10" x14ac:dyDescent="0.2">
      <c r="I1553" s="39">
        <v>45380</v>
      </c>
      <c r="J1553" s="1">
        <f t="shared" si="368"/>
        <v>222</v>
      </c>
    </row>
    <row r="1554" spans="9:10" x14ac:dyDescent="0.2">
      <c r="I1554" s="39">
        <v>45381</v>
      </c>
      <c r="J1554" s="1">
        <f t="shared" si="369"/>
        <v>222</v>
      </c>
    </row>
    <row r="1555" spans="9:10" x14ac:dyDescent="0.2">
      <c r="I1555" s="39">
        <v>45382</v>
      </c>
      <c r="J1555" s="1">
        <f t="shared" si="370"/>
        <v>222</v>
      </c>
    </row>
    <row r="1556" spans="9:10" x14ac:dyDescent="0.2">
      <c r="I1556" s="39">
        <v>45383</v>
      </c>
      <c r="J1556" s="1">
        <f t="shared" si="371"/>
        <v>223</v>
      </c>
    </row>
    <row r="1557" spans="9:10" x14ac:dyDescent="0.2">
      <c r="I1557" s="39">
        <v>45384</v>
      </c>
      <c r="J1557" s="1">
        <f t="shared" si="372"/>
        <v>223</v>
      </c>
    </row>
    <row r="1558" spans="9:10" x14ac:dyDescent="0.2">
      <c r="I1558" s="39">
        <v>45385</v>
      </c>
      <c r="J1558" s="1">
        <f t="shared" si="373"/>
        <v>223</v>
      </c>
    </row>
    <row r="1559" spans="9:10" x14ac:dyDescent="0.2">
      <c r="I1559" s="39">
        <v>45386</v>
      </c>
      <c r="J1559" s="1">
        <f t="shared" si="374"/>
        <v>223</v>
      </c>
    </row>
    <row r="1560" spans="9:10" x14ac:dyDescent="0.2">
      <c r="I1560" s="39">
        <v>45387</v>
      </c>
      <c r="J1560" s="1">
        <f t="shared" si="375"/>
        <v>223</v>
      </c>
    </row>
    <row r="1561" spans="9:10" x14ac:dyDescent="0.2">
      <c r="I1561" s="39">
        <v>45388</v>
      </c>
      <c r="J1561" s="1">
        <f t="shared" si="376"/>
        <v>223</v>
      </c>
    </row>
    <row r="1562" spans="9:10" x14ac:dyDescent="0.2">
      <c r="I1562" s="39">
        <v>45389</v>
      </c>
      <c r="J1562" s="1">
        <f t="shared" si="377"/>
        <v>223</v>
      </c>
    </row>
    <row r="1563" spans="9:10" x14ac:dyDescent="0.2">
      <c r="I1563" s="39">
        <v>45390</v>
      </c>
      <c r="J1563" s="1">
        <f t="shared" si="364"/>
        <v>224</v>
      </c>
    </row>
    <row r="1564" spans="9:10" x14ac:dyDescent="0.2">
      <c r="I1564" s="39">
        <v>45391</v>
      </c>
      <c r="J1564" s="1">
        <f t="shared" si="365"/>
        <v>224</v>
      </c>
    </row>
    <row r="1565" spans="9:10" x14ac:dyDescent="0.2">
      <c r="I1565" s="39">
        <v>45392</v>
      </c>
      <c r="J1565" s="1">
        <f t="shared" si="366"/>
        <v>224</v>
      </c>
    </row>
    <row r="1566" spans="9:10" x14ac:dyDescent="0.2">
      <c r="I1566" s="39">
        <v>45393</v>
      </c>
      <c r="J1566" s="1">
        <f t="shared" si="367"/>
        <v>224</v>
      </c>
    </row>
    <row r="1567" spans="9:10" x14ac:dyDescent="0.2">
      <c r="I1567" s="39">
        <v>45394</v>
      </c>
      <c r="J1567" s="1">
        <f t="shared" si="368"/>
        <v>224</v>
      </c>
    </row>
    <row r="1568" spans="9:10" x14ac:dyDescent="0.2">
      <c r="I1568" s="39">
        <v>45395</v>
      </c>
      <c r="J1568" s="1">
        <f t="shared" si="369"/>
        <v>224</v>
      </c>
    </row>
    <row r="1569" spans="9:10" x14ac:dyDescent="0.2">
      <c r="I1569" s="39">
        <v>45396</v>
      </c>
      <c r="J1569" s="1">
        <f t="shared" si="370"/>
        <v>224</v>
      </c>
    </row>
    <row r="1570" spans="9:10" x14ac:dyDescent="0.2">
      <c r="I1570" s="39">
        <v>45397</v>
      </c>
      <c r="J1570" s="1">
        <f t="shared" si="371"/>
        <v>225</v>
      </c>
    </row>
    <row r="1571" spans="9:10" x14ac:dyDescent="0.2">
      <c r="I1571" s="39">
        <v>45398</v>
      </c>
      <c r="J1571" s="1">
        <f t="shared" si="372"/>
        <v>225</v>
      </c>
    </row>
    <row r="1572" spans="9:10" x14ac:dyDescent="0.2">
      <c r="I1572" s="39">
        <v>45399</v>
      </c>
      <c r="J1572" s="1">
        <f t="shared" si="373"/>
        <v>225</v>
      </c>
    </row>
    <row r="1573" spans="9:10" x14ac:dyDescent="0.2">
      <c r="I1573" s="39">
        <v>45400</v>
      </c>
      <c r="J1573" s="1">
        <f t="shared" si="374"/>
        <v>225</v>
      </c>
    </row>
    <row r="1574" spans="9:10" x14ac:dyDescent="0.2">
      <c r="I1574" s="39">
        <v>45401</v>
      </c>
      <c r="J1574" s="1">
        <f t="shared" si="375"/>
        <v>225</v>
      </c>
    </row>
    <row r="1575" spans="9:10" x14ac:dyDescent="0.2">
      <c r="I1575" s="39">
        <v>45402</v>
      </c>
      <c r="J1575" s="1">
        <f t="shared" si="376"/>
        <v>225</v>
      </c>
    </row>
    <row r="1576" spans="9:10" x14ac:dyDescent="0.2">
      <c r="I1576" s="39">
        <v>45403</v>
      </c>
      <c r="J1576" s="1">
        <f t="shared" si="377"/>
        <v>225</v>
      </c>
    </row>
    <row r="1577" spans="9:10" x14ac:dyDescent="0.2">
      <c r="I1577" s="39">
        <v>45404</v>
      </c>
      <c r="J1577" s="1">
        <f t="shared" si="364"/>
        <v>226</v>
      </c>
    </row>
    <row r="1578" spans="9:10" x14ac:dyDescent="0.2">
      <c r="I1578" s="39">
        <v>45405</v>
      </c>
      <c r="J1578" s="1">
        <f t="shared" si="365"/>
        <v>226</v>
      </c>
    </row>
    <row r="1579" spans="9:10" x14ac:dyDescent="0.2">
      <c r="I1579" s="39">
        <v>45406</v>
      </c>
      <c r="J1579" s="1">
        <f t="shared" si="366"/>
        <v>226</v>
      </c>
    </row>
    <row r="1580" spans="9:10" x14ac:dyDescent="0.2">
      <c r="I1580" s="39">
        <v>45407</v>
      </c>
      <c r="J1580" s="1">
        <f t="shared" si="367"/>
        <v>226</v>
      </c>
    </row>
    <row r="1581" spans="9:10" x14ac:dyDescent="0.2">
      <c r="I1581" s="39">
        <v>45408</v>
      </c>
      <c r="J1581" s="1">
        <f t="shared" si="368"/>
        <v>226</v>
      </c>
    </row>
    <row r="1582" spans="9:10" x14ac:dyDescent="0.2">
      <c r="I1582" s="39">
        <v>45409</v>
      </c>
      <c r="J1582" s="1">
        <f t="shared" si="369"/>
        <v>226</v>
      </c>
    </row>
    <row r="1583" spans="9:10" x14ac:dyDescent="0.2">
      <c r="I1583" s="39">
        <v>45410</v>
      </c>
      <c r="J1583" s="1">
        <f t="shared" si="370"/>
        <v>226</v>
      </c>
    </row>
    <row r="1584" spans="9:10" x14ac:dyDescent="0.2">
      <c r="I1584" s="39">
        <v>45411</v>
      </c>
      <c r="J1584" s="1">
        <f t="shared" si="371"/>
        <v>227</v>
      </c>
    </row>
    <row r="1585" spans="9:10" x14ac:dyDescent="0.2">
      <c r="I1585" s="39">
        <v>45412</v>
      </c>
      <c r="J1585" s="1">
        <f t="shared" si="372"/>
        <v>227</v>
      </c>
    </row>
    <row r="1586" spans="9:10" x14ac:dyDescent="0.2">
      <c r="I1586" s="39">
        <v>45413</v>
      </c>
      <c r="J1586" s="1">
        <f t="shared" si="373"/>
        <v>227</v>
      </c>
    </row>
    <row r="1587" spans="9:10" x14ac:dyDescent="0.2">
      <c r="I1587" s="39">
        <v>45414</v>
      </c>
      <c r="J1587" s="1">
        <f t="shared" si="374"/>
        <v>227</v>
      </c>
    </row>
    <row r="1588" spans="9:10" x14ac:dyDescent="0.2">
      <c r="I1588" s="39">
        <v>45415</v>
      </c>
      <c r="J1588" s="1">
        <f t="shared" si="375"/>
        <v>227</v>
      </c>
    </row>
    <row r="1589" spans="9:10" x14ac:dyDescent="0.2">
      <c r="I1589" s="39">
        <v>45416</v>
      </c>
      <c r="J1589" s="1">
        <f t="shared" si="376"/>
        <v>227</v>
      </c>
    </row>
    <row r="1590" spans="9:10" x14ac:dyDescent="0.2">
      <c r="I1590" s="39">
        <v>45417</v>
      </c>
      <c r="J1590" s="1">
        <f t="shared" si="377"/>
        <v>227</v>
      </c>
    </row>
    <row r="1591" spans="9:10" x14ac:dyDescent="0.2">
      <c r="I1591" s="39">
        <v>45418</v>
      </c>
      <c r="J1591" s="1">
        <f t="shared" si="364"/>
        <v>228</v>
      </c>
    </row>
    <row r="1592" spans="9:10" x14ac:dyDescent="0.2">
      <c r="I1592" s="39">
        <v>45419</v>
      </c>
      <c r="J1592" s="1">
        <f t="shared" si="365"/>
        <v>228</v>
      </c>
    </row>
    <row r="1593" spans="9:10" x14ac:dyDescent="0.2">
      <c r="I1593" s="39">
        <v>45420</v>
      </c>
      <c r="J1593" s="1">
        <f t="shared" si="366"/>
        <v>228</v>
      </c>
    </row>
    <row r="1594" spans="9:10" x14ac:dyDescent="0.2">
      <c r="I1594" s="39">
        <v>45421</v>
      </c>
      <c r="J1594" s="1">
        <f t="shared" si="367"/>
        <v>228</v>
      </c>
    </row>
    <row r="1595" spans="9:10" x14ac:dyDescent="0.2">
      <c r="I1595" s="39">
        <v>45422</v>
      </c>
      <c r="J1595" s="1">
        <f t="shared" si="368"/>
        <v>228</v>
      </c>
    </row>
    <row r="1596" spans="9:10" x14ac:dyDescent="0.2">
      <c r="I1596" s="39">
        <v>45423</v>
      </c>
      <c r="J1596" s="1">
        <f t="shared" si="369"/>
        <v>228</v>
      </c>
    </row>
    <row r="1597" spans="9:10" x14ac:dyDescent="0.2">
      <c r="I1597" s="39">
        <v>45424</v>
      </c>
      <c r="J1597" s="1">
        <f t="shared" si="370"/>
        <v>228</v>
      </c>
    </row>
    <row r="1598" spans="9:10" x14ac:dyDescent="0.2">
      <c r="I1598" s="39">
        <v>45425</v>
      </c>
      <c r="J1598" s="1">
        <f t="shared" si="371"/>
        <v>229</v>
      </c>
    </row>
    <row r="1599" spans="9:10" x14ac:dyDescent="0.2">
      <c r="I1599" s="39">
        <v>45426</v>
      </c>
      <c r="J1599" s="1">
        <f t="shared" si="372"/>
        <v>229</v>
      </c>
    </row>
    <row r="1600" spans="9:10" x14ac:dyDescent="0.2">
      <c r="I1600" s="39">
        <v>45427</v>
      </c>
      <c r="J1600" s="1">
        <f t="shared" si="373"/>
        <v>229</v>
      </c>
    </row>
    <row r="1601" spans="9:10" x14ac:dyDescent="0.2">
      <c r="I1601" s="39">
        <v>45428</v>
      </c>
      <c r="J1601" s="1">
        <f t="shared" si="374"/>
        <v>229</v>
      </c>
    </row>
    <row r="1602" spans="9:10" x14ac:dyDescent="0.2">
      <c r="I1602" s="39">
        <v>45429</v>
      </c>
      <c r="J1602" s="1">
        <f t="shared" si="375"/>
        <v>229</v>
      </c>
    </row>
    <row r="1603" spans="9:10" x14ac:dyDescent="0.2">
      <c r="I1603" s="39">
        <v>45430</v>
      </c>
      <c r="J1603" s="1">
        <f t="shared" si="376"/>
        <v>229</v>
      </c>
    </row>
    <row r="1604" spans="9:10" x14ac:dyDescent="0.2">
      <c r="I1604" s="39">
        <v>45431</v>
      </c>
      <c r="J1604" s="1">
        <f t="shared" si="377"/>
        <v>229</v>
      </c>
    </row>
    <row r="1605" spans="9:10" x14ac:dyDescent="0.2">
      <c r="I1605" s="39">
        <v>45432</v>
      </c>
      <c r="J1605" s="1">
        <f t="shared" ref="J1605:J1661" si="378">J1604+1</f>
        <v>230</v>
      </c>
    </row>
    <row r="1606" spans="9:10" x14ac:dyDescent="0.2">
      <c r="I1606" s="39">
        <v>45433</v>
      </c>
      <c r="J1606" s="1">
        <f t="shared" ref="J1606:J1662" si="379">J1604+1</f>
        <v>230</v>
      </c>
    </row>
    <row r="1607" spans="9:10" x14ac:dyDescent="0.2">
      <c r="I1607" s="39">
        <v>45434</v>
      </c>
      <c r="J1607" s="1">
        <f t="shared" ref="J1607:J1663" si="380">J1604+1</f>
        <v>230</v>
      </c>
    </row>
    <row r="1608" spans="9:10" x14ac:dyDescent="0.2">
      <c r="I1608" s="39">
        <v>45435</v>
      </c>
      <c r="J1608" s="1">
        <f t="shared" ref="J1608:J1664" si="381">J1604+1</f>
        <v>230</v>
      </c>
    </row>
    <row r="1609" spans="9:10" x14ac:dyDescent="0.2">
      <c r="I1609" s="39">
        <v>45436</v>
      </c>
      <c r="J1609" s="1">
        <f t="shared" ref="J1609:J1665" si="382">J1604+1</f>
        <v>230</v>
      </c>
    </row>
    <row r="1610" spans="9:10" x14ac:dyDescent="0.2">
      <c r="I1610" s="39">
        <v>45437</v>
      </c>
      <c r="J1610" s="1">
        <f t="shared" ref="J1610:J1666" si="383">J1604+1</f>
        <v>230</v>
      </c>
    </row>
    <row r="1611" spans="9:10" x14ac:dyDescent="0.2">
      <c r="I1611" s="39">
        <v>45438</v>
      </c>
      <c r="J1611" s="1">
        <f t="shared" ref="J1611:J1667" si="384">J1604+1</f>
        <v>230</v>
      </c>
    </row>
    <row r="1612" spans="9:10" x14ac:dyDescent="0.2">
      <c r="I1612" s="39">
        <v>45439</v>
      </c>
      <c r="J1612" s="1">
        <f t="shared" ref="J1612:J1668" si="385">J1604+2</f>
        <v>231</v>
      </c>
    </row>
    <row r="1613" spans="9:10" x14ac:dyDescent="0.2">
      <c r="I1613" s="39">
        <v>45440</v>
      </c>
      <c r="J1613" s="1">
        <f t="shared" ref="J1613:J1669" si="386">J1604+2</f>
        <v>231</v>
      </c>
    </row>
    <row r="1614" spans="9:10" x14ac:dyDescent="0.2">
      <c r="I1614" s="39">
        <v>45441</v>
      </c>
      <c r="J1614" s="1">
        <f t="shared" ref="J1614:J1670" si="387">J1604+2</f>
        <v>231</v>
      </c>
    </row>
    <row r="1615" spans="9:10" x14ac:dyDescent="0.2">
      <c r="I1615" s="39">
        <v>45442</v>
      </c>
      <c r="J1615" s="1">
        <f t="shared" ref="J1615:J1671" si="388">J1604+2</f>
        <v>231</v>
      </c>
    </row>
    <row r="1616" spans="9:10" x14ac:dyDescent="0.2">
      <c r="I1616" s="39">
        <v>45443</v>
      </c>
      <c r="J1616" s="1">
        <f t="shared" ref="J1616:J1672" si="389">J1604+2</f>
        <v>231</v>
      </c>
    </row>
    <row r="1617" spans="9:10" x14ac:dyDescent="0.2">
      <c r="I1617" s="39">
        <v>45444</v>
      </c>
      <c r="J1617" s="1">
        <f t="shared" ref="J1617:J1673" si="390">J1604+2</f>
        <v>231</v>
      </c>
    </row>
    <row r="1618" spans="9:10" x14ac:dyDescent="0.2">
      <c r="I1618" s="39">
        <v>45445</v>
      </c>
      <c r="J1618" s="1">
        <f t="shared" ref="J1618:J1674" si="391">J1604+2</f>
        <v>231</v>
      </c>
    </row>
    <row r="1619" spans="9:10" x14ac:dyDescent="0.2">
      <c r="I1619" s="39">
        <v>45446</v>
      </c>
      <c r="J1619" s="1">
        <f t="shared" si="378"/>
        <v>232</v>
      </c>
    </row>
    <row r="1620" spans="9:10" x14ac:dyDescent="0.2">
      <c r="I1620" s="39">
        <v>45447</v>
      </c>
      <c r="J1620" s="1">
        <f t="shared" si="379"/>
        <v>232</v>
      </c>
    </row>
    <row r="1621" spans="9:10" x14ac:dyDescent="0.2">
      <c r="I1621" s="39">
        <v>45448</v>
      </c>
      <c r="J1621" s="1">
        <f t="shared" si="380"/>
        <v>232</v>
      </c>
    </row>
    <row r="1622" spans="9:10" x14ac:dyDescent="0.2">
      <c r="I1622" s="39">
        <v>45449</v>
      </c>
      <c r="J1622" s="1">
        <f t="shared" si="381"/>
        <v>232</v>
      </c>
    </row>
    <row r="1623" spans="9:10" x14ac:dyDescent="0.2">
      <c r="I1623" s="39">
        <v>45450</v>
      </c>
      <c r="J1623" s="1">
        <f t="shared" si="382"/>
        <v>232</v>
      </c>
    </row>
    <row r="1624" spans="9:10" x14ac:dyDescent="0.2">
      <c r="I1624" s="39">
        <v>45451</v>
      </c>
      <c r="J1624" s="1">
        <f t="shared" si="383"/>
        <v>232</v>
      </c>
    </row>
    <row r="1625" spans="9:10" x14ac:dyDescent="0.2">
      <c r="I1625" s="39">
        <v>45452</v>
      </c>
      <c r="J1625" s="1">
        <f t="shared" si="384"/>
        <v>232</v>
      </c>
    </row>
    <row r="1626" spans="9:10" x14ac:dyDescent="0.2">
      <c r="I1626" s="39">
        <v>45453</v>
      </c>
      <c r="J1626" s="1">
        <f t="shared" si="385"/>
        <v>233</v>
      </c>
    </row>
    <row r="1627" spans="9:10" x14ac:dyDescent="0.2">
      <c r="I1627" s="39">
        <v>45454</v>
      </c>
      <c r="J1627" s="1">
        <f t="shared" si="386"/>
        <v>233</v>
      </c>
    </row>
    <row r="1628" spans="9:10" x14ac:dyDescent="0.2">
      <c r="I1628" s="39">
        <v>45455</v>
      </c>
      <c r="J1628" s="1">
        <f t="shared" si="387"/>
        <v>233</v>
      </c>
    </row>
    <row r="1629" spans="9:10" x14ac:dyDescent="0.2">
      <c r="I1629" s="39">
        <v>45456</v>
      </c>
      <c r="J1629" s="1">
        <f t="shared" si="388"/>
        <v>233</v>
      </c>
    </row>
    <row r="1630" spans="9:10" x14ac:dyDescent="0.2">
      <c r="I1630" s="39">
        <v>45457</v>
      </c>
      <c r="J1630" s="1">
        <f t="shared" si="389"/>
        <v>233</v>
      </c>
    </row>
    <row r="1631" spans="9:10" x14ac:dyDescent="0.2">
      <c r="I1631" s="39">
        <v>45458</v>
      </c>
      <c r="J1631" s="1">
        <f t="shared" si="390"/>
        <v>233</v>
      </c>
    </row>
    <row r="1632" spans="9:10" x14ac:dyDescent="0.2">
      <c r="I1632" s="39">
        <v>45459</v>
      </c>
      <c r="J1632" s="1">
        <f t="shared" si="391"/>
        <v>233</v>
      </c>
    </row>
    <row r="1633" spans="9:10" x14ac:dyDescent="0.2">
      <c r="I1633" s="39">
        <v>45460</v>
      </c>
      <c r="J1633" s="1">
        <f t="shared" si="378"/>
        <v>234</v>
      </c>
    </row>
    <row r="1634" spans="9:10" x14ac:dyDescent="0.2">
      <c r="I1634" s="39">
        <v>45461</v>
      </c>
      <c r="J1634" s="1">
        <f t="shared" si="379"/>
        <v>234</v>
      </c>
    </row>
    <row r="1635" spans="9:10" x14ac:dyDescent="0.2">
      <c r="I1635" s="39">
        <v>45462</v>
      </c>
      <c r="J1635" s="1">
        <f t="shared" si="380"/>
        <v>234</v>
      </c>
    </row>
    <row r="1636" spans="9:10" x14ac:dyDescent="0.2">
      <c r="I1636" s="39">
        <v>45463</v>
      </c>
      <c r="J1636" s="1">
        <f t="shared" si="381"/>
        <v>234</v>
      </c>
    </row>
    <row r="1637" spans="9:10" x14ac:dyDescent="0.2">
      <c r="I1637" s="39">
        <v>45464</v>
      </c>
      <c r="J1637" s="1">
        <f t="shared" si="382"/>
        <v>234</v>
      </c>
    </row>
    <row r="1638" spans="9:10" x14ac:dyDescent="0.2">
      <c r="I1638" s="39">
        <v>45465</v>
      </c>
      <c r="J1638" s="1">
        <f t="shared" si="383"/>
        <v>234</v>
      </c>
    </row>
    <row r="1639" spans="9:10" x14ac:dyDescent="0.2">
      <c r="I1639" s="39">
        <v>45466</v>
      </c>
      <c r="J1639" s="1">
        <f t="shared" si="384"/>
        <v>234</v>
      </c>
    </row>
    <row r="1640" spans="9:10" x14ac:dyDescent="0.2">
      <c r="I1640" s="39">
        <v>45467</v>
      </c>
      <c r="J1640" s="1">
        <f t="shared" si="385"/>
        <v>235</v>
      </c>
    </row>
    <row r="1641" spans="9:10" x14ac:dyDescent="0.2">
      <c r="I1641" s="39">
        <v>45468</v>
      </c>
      <c r="J1641" s="1">
        <f t="shared" si="386"/>
        <v>235</v>
      </c>
    </row>
    <row r="1642" spans="9:10" x14ac:dyDescent="0.2">
      <c r="I1642" s="39">
        <v>45469</v>
      </c>
      <c r="J1642" s="1">
        <f t="shared" si="387"/>
        <v>235</v>
      </c>
    </row>
    <row r="1643" spans="9:10" x14ac:dyDescent="0.2">
      <c r="I1643" s="39">
        <v>45470</v>
      </c>
      <c r="J1643" s="1">
        <f t="shared" si="388"/>
        <v>235</v>
      </c>
    </row>
    <row r="1644" spans="9:10" x14ac:dyDescent="0.2">
      <c r="I1644" s="39">
        <v>45471</v>
      </c>
      <c r="J1644" s="1">
        <f t="shared" si="389"/>
        <v>235</v>
      </c>
    </row>
    <row r="1645" spans="9:10" x14ac:dyDescent="0.2">
      <c r="I1645" s="39">
        <v>45472</v>
      </c>
      <c r="J1645" s="1">
        <f t="shared" si="390"/>
        <v>235</v>
      </c>
    </row>
    <row r="1646" spans="9:10" x14ac:dyDescent="0.2">
      <c r="I1646" s="39">
        <v>45473</v>
      </c>
      <c r="J1646" s="1">
        <f t="shared" si="391"/>
        <v>235</v>
      </c>
    </row>
    <row r="1647" spans="9:10" x14ac:dyDescent="0.2">
      <c r="I1647" s="39">
        <v>45474</v>
      </c>
      <c r="J1647" s="1">
        <f t="shared" si="378"/>
        <v>236</v>
      </c>
    </row>
    <row r="1648" spans="9:10" x14ac:dyDescent="0.2">
      <c r="I1648" s="39">
        <v>45475</v>
      </c>
      <c r="J1648" s="1">
        <f t="shared" si="379"/>
        <v>236</v>
      </c>
    </row>
    <row r="1649" spans="9:10" x14ac:dyDescent="0.2">
      <c r="I1649" s="39">
        <v>45476</v>
      </c>
      <c r="J1649" s="1">
        <f t="shared" si="380"/>
        <v>236</v>
      </c>
    </row>
    <row r="1650" spans="9:10" x14ac:dyDescent="0.2">
      <c r="I1650" s="39">
        <v>45477</v>
      </c>
      <c r="J1650" s="1">
        <f t="shared" si="381"/>
        <v>236</v>
      </c>
    </row>
    <row r="1651" spans="9:10" x14ac:dyDescent="0.2">
      <c r="I1651" s="39">
        <v>45478</v>
      </c>
      <c r="J1651" s="1">
        <f t="shared" si="382"/>
        <v>236</v>
      </c>
    </row>
    <row r="1652" spans="9:10" x14ac:dyDescent="0.2">
      <c r="I1652" s="39">
        <v>45479</v>
      </c>
      <c r="J1652" s="1">
        <f t="shared" si="383"/>
        <v>236</v>
      </c>
    </row>
    <row r="1653" spans="9:10" x14ac:dyDescent="0.2">
      <c r="I1653" s="39">
        <v>45480</v>
      </c>
      <c r="J1653" s="1">
        <f t="shared" si="384"/>
        <v>236</v>
      </c>
    </row>
    <row r="1654" spans="9:10" x14ac:dyDescent="0.2">
      <c r="I1654" s="39">
        <v>45481</v>
      </c>
      <c r="J1654" s="1">
        <f t="shared" si="385"/>
        <v>237</v>
      </c>
    </row>
    <row r="1655" spans="9:10" x14ac:dyDescent="0.2">
      <c r="I1655" s="39">
        <v>45482</v>
      </c>
      <c r="J1655" s="1">
        <f t="shared" si="386"/>
        <v>237</v>
      </c>
    </row>
    <row r="1656" spans="9:10" x14ac:dyDescent="0.2">
      <c r="I1656" s="39">
        <v>45483</v>
      </c>
      <c r="J1656" s="1">
        <f t="shared" si="387"/>
        <v>237</v>
      </c>
    </row>
    <row r="1657" spans="9:10" x14ac:dyDescent="0.2">
      <c r="I1657" s="39">
        <v>45484</v>
      </c>
      <c r="J1657" s="1">
        <f t="shared" si="388"/>
        <v>237</v>
      </c>
    </row>
    <row r="1658" spans="9:10" x14ac:dyDescent="0.2">
      <c r="I1658" s="39">
        <v>45485</v>
      </c>
      <c r="J1658" s="1">
        <f t="shared" si="389"/>
        <v>237</v>
      </c>
    </row>
    <row r="1659" spans="9:10" x14ac:dyDescent="0.2">
      <c r="I1659" s="39">
        <v>45486</v>
      </c>
      <c r="J1659" s="1">
        <f t="shared" si="390"/>
        <v>237</v>
      </c>
    </row>
    <row r="1660" spans="9:10" x14ac:dyDescent="0.2">
      <c r="I1660" s="39">
        <v>45487</v>
      </c>
      <c r="J1660" s="1">
        <f t="shared" si="391"/>
        <v>237</v>
      </c>
    </row>
    <row r="1661" spans="9:10" x14ac:dyDescent="0.2">
      <c r="I1661" s="39">
        <v>45488</v>
      </c>
      <c r="J1661" s="1">
        <f t="shared" si="378"/>
        <v>238</v>
      </c>
    </row>
    <row r="1662" spans="9:10" x14ac:dyDescent="0.2">
      <c r="I1662" s="39">
        <v>45489</v>
      </c>
      <c r="J1662" s="1">
        <f t="shared" si="379"/>
        <v>238</v>
      </c>
    </row>
    <row r="1663" spans="9:10" x14ac:dyDescent="0.2">
      <c r="I1663" s="39">
        <v>45490</v>
      </c>
      <c r="J1663" s="1">
        <f t="shared" si="380"/>
        <v>238</v>
      </c>
    </row>
    <row r="1664" spans="9:10" x14ac:dyDescent="0.2">
      <c r="I1664" s="39">
        <v>45491</v>
      </c>
      <c r="J1664" s="1">
        <f t="shared" si="381"/>
        <v>238</v>
      </c>
    </row>
    <row r="1665" spans="9:10" x14ac:dyDescent="0.2">
      <c r="I1665" s="39">
        <v>45492</v>
      </c>
      <c r="J1665" s="1">
        <f t="shared" si="382"/>
        <v>238</v>
      </c>
    </row>
    <row r="1666" spans="9:10" x14ac:dyDescent="0.2">
      <c r="I1666" s="39">
        <v>45493</v>
      </c>
      <c r="J1666" s="1">
        <f t="shared" si="383"/>
        <v>238</v>
      </c>
    </row>
    <row r="1667" spans="9:10" x14ac:dyDescent="0.2">
      <c r="I1667" s="39">
        <v>45494</v>
      </c>
      <c r="J1667" s="1">
        <f t="shared" si="384"/>
        <v>238</v>
      </c>
    </row>
    <row r="1668" spans="9:10" x14ac:dyDescent="0.2">
      <c r="I1668" s="39">
        <v>45495</v>
      </c>
      <c r="J1668" s="1">
        <f t="shared" si="385"/>
        <v>239</v>
      </c>
    </row>
    <row r="1669" spans="9:10" x14ac:dyDescent="0.2">
      <c r="I1669" s="39">
        <v>45496</v>
      </c>
      <c r="J1669" s="1">
        <f t="shared" si="386"/>
        <v>239</v>
      </c>
    </row>
    <row r="1670" spans="9:10" x14ac:dyDescent="0.2">
      <c r="I1670" s="39">
        <v>45497</v>
      </c>
      <c r="J1670" s="1">
        <f t="shared" si="387"/>
        <v>239</v>
      </c>
    </row>
    <row r="1671" spans="9:10" x14ac:dyDescent="0.2">
      <c r="I1671" s="39">
        <v>45498</v>
      </c>
      <c r="J1671" s="1">
        <f t="shared" si="388"/>
        <v>239</v>
      </c>
    </row>
    <row r="1672" spans="9:10" x14ac:dyDescent="0.2">
      <c r="I1672" s="39">
        <v>45499</v>
      </c>
      <c r="J1672" s="1">
        <f t="shared" si="389"/>
        <v>239</v>
      </c>
    </row>
    <row r="1673" spans="9:10" x14ac:dyDescent="0.2">
      <c r="I1673" s="39">
        <v>45500</v>
      </c>
      <c r="J1673" s="1">
        <f t="shared" si="390"/>
        <v>239</v>
      </c>
    </row>
    <row r="1674" spans="9:10" x14ac:dyDescent="0.2">
      <c r="I1674" s="39">
        <v>45501</v>
      </c>
      <c r="J1674" s="1">
        <f t="shared" si="391"/>
        <v>239</v>
      </c>
    </row>
    <row r="1675" spans="9:10" x14ac:dyDescent="0.2">
      <c r="I1675" s="39">
        <v>45502</v>
      </c>
      <c r="J1675" s="1">
        <f t="shared" ref="J1675:J1731" si="392">J1674+1</f>
        <v>240</v>
      </c>
    </row>
    <row r="1676" spans="9:10" x14ac:dyDescent="0.2">
      <c r="I1676" s="39">
        <v>45503</v>
      </c>
      <c r="J1676" s="1">
        <f t="shared" ref="J1676:J1732" si="393">J1674+1</f>
        <v>240</v>
      </c>
    </row>
    <row r="1677" spans="9:10" x14ac:dyDescent="0.2">
      <c r="I1677" s="39">
        <v>45504</v>
      </c>
      <c r="J1677" s="1">
        <f t="shared" ref="J1677:J1733" si="394">J1674+1</f>
        <v>240</v>
      </c>
    </row>
    <row r="1678" spans="9:10" x14ac:dyDescent="0.2">
      <c r="I1678" s="39">
        <v>45505</v>
      </c>
      <c r="J1678" s="1">
        <f t="shared" ref="J1678:J1734" si="395">J1674+1</f>
        <v>240</v>
      </c>
    </row>
    <row r="1679" spans="9:10" x14ac:dyDescent="0.2">
      <c r="I1679" s="39">
        <v>45506</v>
      </c>
      <c r="J1679" s="1">
        <f t="shared" ref="J1679:J1735" si="396">J1674+1</f>
        <v>240</v>
      </c>
    </row>
    <row r="1680" spans="9:10" x14ac:dyDescent="0.2">
      <c r="I1680" s="39">
        <v>45507</v>
      </c>
      <c r="J1680" s="1">
        <f t="shared" ref="J1680:J1736" si="397">J1674+1</f>
        <v>240</v>
      </c>
    </row>
    <row r="1681" spans="9:10" x14ac:dyDescent="0.2">
      <c r="I1681" s="39">
        <v>45508</v>
      </c>
      <c r="J1681" s="1">
        <f t="shared" ref="J1681:J1737" si="398">J1674+1</f>
        <v>240</v>
      </c>
    </row>
    <row r="1682" spans="9:10" x14ac:dyDescent="0.2">
      <c r="I1682" s="39">
        <v>45509</v>
      </c>
      <c r="J1682" s="1">
        <f t="shared" ref="J1682:J1738" si="399">J1674+2</f>
        <v>241</v>
      </c>
    </row>
    <row r="1683" spans="9:10" x14ac:dyDescent="0.2">
      <c r="I1683" s="39">
        <v>45510</v>
      </c>
      <c r="J1683" s="1">
        <f t="shared" ref="J1683:J1739" si="400">J1674+2</f>
        <v>241</v>
      </c>
    </row>
    <row r="1684" spans="9:10" x14ac:dyDescent="0.2">
      <c r="I1684" s="39">
        <v>45511</v>
      </c>
      <c r="J1684" s="1">
        <f t="shared" ref="J1684:J1740" si="401">J1674+2</f>
        <v>241</v>
      </c>
    </row>
    <row r="1685" spans="9:10" x14ac:dyDescent="0.2">
      <c r="I1685" s="39">
        <v>45512</v>
      </c>
      <c r="J1685" s="1">
        <f t="shared" ref="J1685:J1741" si="402">J1674+2</f>
        <v>241</v>
      </c>
    </row>
    <row r="1686" spans="9:10" x14ac:dyDescent="0.2">
      <c r="I1686" s="39">
        <v>45513</v>
      </c>
      <c r="J1686" s="1">
        <f t="shared" ref="J1686:J1742" si="403">J1674+2</f>
        <v>241</v>
      </c>
    </row>
    <row r="1687" spans="9:10" x14ac:dyDescent="0.2">
      <c r="I1687" s="39">
        <v>45514</v>
      </c>
      <c r="J1687" s="1">
        <f t="shared" ref="J1687:J1743" si="404">J1674+2</f>
        <v>241</v>
      </c>
    </row>
    <row r="1688" spans="9:10" x14ac:dyDescent="0.2">
      <c r="I1688" s="39">
        <v>45515</v>
      </c>
      <c r="J1688" s="1">
        <f t="shared" ref="J1688:J1744" si="405">J1674+2</f>
        <v>241</v>
      </c>
    </row>
    <row r="1689" spans="9:10" x14ac:dyDescent="0.2">
      <c r="I1689" s="39">
        <v>45516</v>
      </c>
      <c r="J1689" s="1">
        <f t="shared" si="392"/>
        <v>242</v>
      </c>
    </row>
    <row r="1690" spans="9:10" x14ac:dyDescent="0.2">
      <c r="I1690" s="39">
        <v>45517</v>
      </c>
      <c r="J1690" s="1">
        <f t="shared" si="393"/>
        <v>242</v>
      </c>
    </row>
    <row r="1691" spans="9:10" x14ac:dyDescent="0.2">
      <c r="I1691" s="39">
        <v>45518</v>
      </c>
      <c r="J1691" s="1">
        <f t="shared" si="394"/>
        <v>242</v>
      </c>
    </row>
    <row r="1692" spans="9:10" x14ac:dyDescent="0.2">
      <c r="I1692" s="39">
        <v>45519</v>
      </c>
      <c r="J1692" s="1">
        <f t="shared" si="395"/>
        <v>242</v>
      </c>
    </row>
    <row r="1693" spans="9:10" x14ac:dyDescent="0.2">
      <c r="I1693" s="39">
        <v>45520</v>
      </c>
      <c r="J1693" s="1">
        <f t="shared" si="396"/>
        <v>242</v>
      </c>
    </row>
    <row r="1694" spans="9:10" x14ac:dyDescent="0.2">
      <c r="I1694" s="39">
        <v>45521</v>
      </c>
      <c r="J1694" s="1">
        <f t="shared" si="397"/>
        <v>242</v>
      </c>
    </row>
    <row r="1695" spans="9:10" x14ac:dyDescent="0.2">
      <c r="I1695" s="39">
        <v>45522</v>
      </c>
      <c r="J1695" s="1">
        <f t="shared" si="398"/>
        <v>242</v>
      </c>
    </row>
    <row r="1696" spans="9:10" x14ac:dyDescent="0.2">
      <c r="I1696" s="39">
        <v>45523</v>
      </c>
      <c r="J1696" s="1">
        <f t="shared" si="399"/>
        <v>243</v>
      </c>
    </row>
    <row r="1697" spans="9:10" x14ac:dyDescent="0.2">
      <c r="I1697" s="39">
        <v>45524</v>
      </c>
      <c r="J1697" s="1">
        <f t="shared" si="400"/>
        <v>243</v>
      </c>
    </row>
    <row r="1698" spans="9:10" x14ac:dyDescent="0.2">
      <c r="I1698" s="39">
        <v>45525</v>
      </c>
      <c r="J1698" s="1">
        <f t="shared" si="401"/>
        <v>243</v>
      </c>
    </row>
    <row r="1699" spans="9:10" x14ac:dyDescent="0.2">
      <c r="I1699" s="39">
        <v>45526</v>
      </c>
      <c r="J1699" s="1">
        <f t="shared" si="402"/>
        <v>243</v>
      </c>
    </row>
    <row r="1700" spans="9:10" x14ac:dyDescent="0.2">
      <c r="I1700" s="39">
        <v>45527</v>
      </c>
      <c r="J1700" s="1">
        <f t="shared" si="403"/>
        <v>243</v>
      </c>
    </row>
    <row r="1701" spans="9:10" x14ac:dyDescent="0.2">
      <c r="I1701" s="39">
        <v>45528</v>
      </c>
      <c r="J1701" s="1">
        <f t="shared" si="404"/>
        <v>243</v>
      </c>
    </row>
    <row r="1702" spans="9:10" x14ac:dyDescent="0.2">
      <c r="I1702" s="39">
        <v>45529</v>
      </c>
      <c r="J1702" s="1">
        <f t="shared" si="405"/>
        <v>243</v>
      </c>
    </row>
    <row r="1703" spans="9:10" x14ac:dyDescent="0.2">
      <c r="I1703" s="39">
        <v>45530</v>
      </c>
      <c r="J1703" s="1">
        <f t="shared" si="392"/>
        <v>244</v>
      </c>
    </row>
    <row r="1704" spans="9:10" x14ac:dyDescent="0.2">
      <c r="I1704" s="39">
        <v>45531</v>
      </c>
      <c r="J1704" s="1">
        <f t="shared" si="393"/>
        <v>244</v>
      </c>
    </row>
    <row r="1705" spans="9:10" x14ac:dyDescent="0.2">
      <c r="I1705" s="39">
        <v>45532</v>
      </c>
      <c r="J1705" s="1">
        <f t="shared" si="394"/>
        <v>244</v>
      </c>
    </row>
    <row r="1706" spans="9:10" x14ac:dyDescent="0.2">
      <c r="I1706" s="39">
        <v>45533</v>
      </c>
      <c r="J1706" s="1">
        <f t="shared" si="395"/>
        <v>244</v>
      </c>
    </row>
    <row r="1707" spans="9:10" x14ac:dyDescent="0.2">
      <c r="I1707" s="39">
        <v>45534</v>
      </c>
      <c r="J1707" s="1">
        <f t="shared" si="396"/>
        <v>244</v>
      </c>
    </row>
    <row r="1708" spans="9:10" x14ac:dyDescent="0.2">
      <c r="I1708" s="39">
        <v>45535</v>
      </c>
      <c r="J1708" s="1">
        <f t="shared" si="397"/>
        <v>244</v>
      </c>
    </row>
    <row r="1709" spans="9:10" x14ac:dyDescent="0.2">
      <c r="I1709" s="39">
        <v>45536</v>
      </c>
      <c r="J1709" s="1">
        <f t="shared" si="398"/>
        <v>244</v>
      </c>
    </row>
    <row r="1710" spans="9:10" x14ac:dyDescent="0.2">
      <c r="I1710" s="39">
        <v>45537</v>
      </c>
      <c r="J1710" s="1">
        <f t="shared" si="399"/>
        <v>245</v>
      </c>
    </row>
    <row r="1711" spans="9:10" x14ac:dyDescent="0.2">
      <c r="I1711" s="39">
        <v>45538</v>
      </c>
      <c r="J1711" s="1">
        <f t="shared" si="400"/>
        <v>245</v>
      </c>
    </row>
    <row r="1712" spans="9:10" x14ac:dyDescent="0.2">
      <c r="I1712" s="39">
        <v>45539</v>
      </c>
      <c r="J1712" s="1">
        <f t="shared" si="401"/>
        <v>245</v>
      </c>
    </row>
    <row r="1713" spans="9:10" x14ac:dyDescent="0.2">
      <c r="I1713" s="39">
        <v>45540</v>
      </c>
      <c r="J1713" s="1">
        <f t="shared" si="402"/>
        <v>245</v>
      </c>
    </row>
    <row r="1714" spans="9:10" x14ac:dyDescent="0.2">
      <c r="I1714" s="39">
        <v>45541</v>
      </c>
      <c r="J1714" s="1">
        <f t="shared" si="403"/>
        <v>245</v>
      </c>
    </row>
    <row r="1715" spans="9:10" x14ac:dyDescent="0.2">
      <c r="I1715" s="39">
        <v>45542</v>
      </c>
      <c r="J1715" s="1">
        <f t="shared" si="404"/>
        <v>245</v>
      </c>
    </row>
    <row r="1716" spans="9:10" x14ac:dyDescent="0.2">
      <c r="I1716" s="39">
        <v>45543</v>
      </c>
      <c r="J1716" s="1">
        <f t="shared" si="405"/>
        <v>245</v>
      </c>
    </row>
    <row r="1717" spans="9:10" x14ac:dyDescent="0.2">
      <c r="I1717" s="39">
        <v>45544</v>
      </c>
      <c r="J1717" s="1">
        <f t="shared" si="392"/>
        <v>246</v>
      </c>
    </row>
    <row r="1718" spans="9:10" x14ac:dyDescent="0.2">
      <c r="I1718" s="39">
        <v>45545</v>
      </c>
      <c r="J1718" s="1">
        <f t="shared" si="393"/>
        <v>246</v>
      </c>
    </row>
    <row r="1719" spans="9:10" x14ac:dyDescent="0.2">
      <c r="I1719" s="39">
        <v>45546</v>
      </c>
      <c r="J1719" s="1">
        <f t="shared" si="394"/>
        <v>246</v>
      </c>
    </row>
    <row r="1720" spans="9:10" x14ac:dyDescent="0.2">
      <c r="I1720" s="39">
        <v>45547</v>
      </c>
      <c r="J1720" s="1">
        <f t="shared" si="395"/>
        <v>246</v>
      </c>
    </row>
    <row r="1721" spans="9:10" x14ac:dyDescent="0.2">
      <c r="I1721" s="39">
        <v>45548</v>
      </c>
      <c r="J1721" s="1">
        <f t="shared" si="396"/>
        <v>246</v>
      </c>
    </row>
    <row r="1722" spans="9:10" x14ac:dyDescent="0.2">
      <c r="I1722" s="39">
        <v>45549</v>
      </c>
      <c r="J1722" s="1">
        <f t="shared" si="397"/>
        <v>246</v>
      </c>
    </row>
    <row r="1723" spans="9:10" x14ac:dyDescent="0.2">
      <c r="I1723" s="39">
        <v>45550</v>
      </c>
      <c r="J1723" s="1">
        <f t="shared" si="398"/>
        <v>246</v>
      </c>
    </row>
    <row r="1724" spans="9:10" x14ac:dyDescent="0.2">
      <c r="I1724" s="39">
        <v>45551</v>
      </c>
      <c r="J1724" s="1">
        <f t="shared" si="399"/>
        <v>247</v>
      </c>
    </row>
    <row r="1725" spans="9:10" x14ac:dyDescent="0.2">
      <c r="I1725" s="39">
        <v>45552</v>
      </c>
      <c r="J1725" s="1">
        <f t="shared" si="400"/>
        <v>247</v>
      </c>
    </row>
    <row r="1726" spans="9:10" x14ac:dyDescent="0.2">
      <c r="I1726" s="39">
        <v>45553</v>
      </c>
      <c r="J1726" s="1">
        <f t="shared" si="401"/>
        <v>247</v>
      </c>
    </row>
    <row r="1727" spans="9:10" x14ac:dyDescent="0.2">
      <c r="I1727" s="39">
        <v>45554</v>
      </c>
      <c r="J1727" s="1">
        <f t="shared" si="402"/>
        <v>247</v>
      </c>
    </row>
    <row r="1728" spans="9:10" x14ac:dyDescent="0.2">
      <c r="I1728" s="39">
        <v>45555</v>
      </c>
      <c r="J1728" s="1">
        <f t="shared" si="403"/>
        <v>247</v>
      </c>
    </row>
    <row r="1729" spans="9:10" x14ac:dyDescent="0.2">
      <c r="I1729" s="39">
        <v>45556</v>
      </c>
      <c r="J1729" s="1">
        <f t="shared" si="404"/>
        <v>247</v>
      </c>
    </row>
    <row r="1730" spans="9:10" x14ac:dyDescent="0.2">
      <c r="I1730" s="39">
        <v>45557</v>
      </c>
      <c r="J1730" s="1">
        <f t="shared" si="405"/>
        <v>247</v>
      </c>
    </row>
    <row r="1731" spans="9:10" x14ac:dyDescent="0.2">
      <c r="I1731" s="39">
        <v>45558</v>
      </c>
      <c r="J1731" s="1">
        <f t="shared" si="392"/>
        <v>248</v>
      </c>
    </row>
    <row r="1732" spans="9:10" x14ac:dyDescent="0.2">
      <c r="I1732" s="39">
        <v>45559</v>
      </c>
      <c r="J1732" s="1">
        <f t="shared" si="393"/>
        <v>248</v>
      </c>
    </row>
    <row r="1733" spans="9:10" x14ac:dyDescent="0.2">
      <c r="I1733" s="39">
        <v>45560</v>
      </c>
      <c r="J1733" s="1">
        <f t="shared" si="394"/>
        <v>248</v>
      </c>
    </row>
    <row r="1734" spans="9:10" x14ac:dyDescent="0.2">
      <c r="I1734" s="39">
        <v>45561</v>
      </c>
      <c r="J1734" s="1">
        <f t="shared" si="395"/>
        <v>248</v>
      </c>
    </row>
    <row r="1735" spans="9:10" x14ac:dyDescent="0.2">
      <c r="I1735" s="39">
        <v>45562</v>
      </c>
      <c r="J1735" s="1">
        <f t="shared" si="396"/>
        <v>248</v>
      </c>
    </row>
    <row r="1736" spans="9:10" x14ac:dyDescent="0.2">
      <c r="I1736" s="39">
        <v>45563</v>
      </c>
      <c r="J1736" s="1">
        <f t="shared" si="397"/>
        <v>248</v>
      </c>
    </row>
    <row r="1737" spans="9:10" x14ac:dyDescent="0.2">
      <c r="I1737" s="39">
        <v>45564</v>
      </c>
      <c r="J1737" s="1">
        <f t="shared" si="398"/>
        <v>248</v>
      </c>
    </row>
    <row r="1738" spans="9:10" x14ac:dyDescent="0.2">
      <c r="I1738" s="39">
        <v>45565</v>
      </c>
      <c r="J1738" s="1">
        <f t="shared" si="399"/>
        <v>249</v>
      </c>
    </row>
    <row r="1739" spans="9:10" x14ac:dyDescent="0.2">
      <c r="I1739" s="39">
        <v>45566</v>
      </c>
      <c r="J1739" s="1">
        <f t="shared" si="400"/>
        <v>249</v>
      </c>
    </row>
    <row r="1740" spans="9:10" x14ac:dyDescent="0.2">
      <c r="I1740" s="39">
        <v>45567</v>
      </c>
      <c r="J1740" s="1">
        <f t="shared" si="401"/>
        <v>249</v>
      </c>
    </row>
    <row r="1741" spans="9:10" x14ac:dyDescent="0.2">
      <c r="I1741" s="39">
        <v>45568</v>
      </c>
      <c r="J1741" s="1">
        <f t="shared" si="402"/>
        <v>249</v>
      </c>
    </row>
    <row r="1742" spans="9:10" x14ac:dyDescent="0.2">
      <c r="I1742" s="39">
        <v>45569</v>
      </c>
      <c r="J1742" s="1">
        <f t="shared" si="403"/>
        <v>249</v>
      </c>
    </row>
    <row r="1743" spans="9:10" x14ac:dyDescent="0.2">
      <c r="I1743" s="39">
        <v>45570</v>
      </c>
      <c r="J1743" s="1">
        <f t="shared" si="404"/>
        <v>249</v>
      </c>
    </row>
    <row r="1744" spans="9:10" x14ac:dyDescent="0.2">
      <c r="I1744" s="39">
        <v>45571</v>
      </c>
      <c r="J1744" s="1">
        <f t="shared" si="405"/>
        <v>249</v>
      </c>
    </row>
    <row r="1745" spans="9:10" x14ac:dyDescent="0.2">
      <c r="I1745" s="39">
        <v>45572</v>
      </c>
      <c r="J1745" s="1">
        <f t="shared" ref="J1745:J1801" si="406">J1744+1</f>
        <v>250</v>
      </c>
    </row>
    <row r="1746" spans="9:10" x14ac:dyDescent="0.2">
      <c r="I1746" s="39">
        <v>45573</v>
      </c>
      <c r="J1746" s="1">
        <f t="shared" ref="J1746:J1802" si="407">J1744+1</f>
        <v>250</v>
      </c>
    </row>
    <row r="1747" spans="9:10" x14ac:dyDescent="0.2">
      <c r="I1747" s="39">
        <v>45574</v>
      </c>
      <c r="J1747" s="1">
        <f t="shared" ref="J1747:J1803" si="408">J1744+1</f>
        <v>250</v>
      </c>
    </row>
    <row r="1748" spans="9:10" x14ac:dyDescent="0.2">
      <c r="I1748" s="39">
        <v>45575</v>
      </c>
      <c r="J1748" s="1">
        <f t="shared" ref="J1748:J1804" si="409">J1744+1</f>
        <v>250</v>
      </c>
    </row>
    <row r="1749" spans="9:10" x14ac:dyDescent="0.2">
      <c r="I1749" s="39">
        <v>45576</v>
      </c>
      <c r="J1749" s="1">
        <f t="shared" ref="J1749:J1805" si="410">J1744+1</f>
        <v>250</v>
      </c>
    </row>
    <row r="1750" spans="9:10" x14ac:dyDescent="0.2">
      <c r="I1750" s="39">
        <v>45577</v>
      </c>
      <c r="J1750" s="1">
        <f t="shared" ref="J1750:J1806" si="411">J1744+1</f>
        <v>250</v>
      </c>
    </row>
    <row r="1751" spans="9:10" x14ac:dyDescent="0.2">
      <c r="I1751" s="39">
        <v>45578</v>
      </c>
      <c r="J1751" s="1">
        <f t="shared" ref="J1751:J1807" si="412">J1744+1</f>
        <v>250</v>
      </c>
    </row>
    <row r="1752" spans="9:10" x14ac:dyDescent="0.2">
      <c r="I1752" s="39">
        <v>45579</v>
      </c>
      <c r="J1752" s="1">
        <f t="shared" ref="J1752:J1808" si="413">J1744+2</f>
        <v>251</v>
      </c>
    </row>
    <row r="1753" spans="9:10" x14ac:dyDescent="0.2">
      <c r="I1753" s="39">
        <v>45580</v>
      </c>
      <c r="J1753" s="1">
        <f t="shared" ref="J1753:J1809" si="414">J1744+2</f>
        <v>251</v>
      </c>
    </row>
    <row r="1754" spans="9:10" x14ac:dyDescent="0.2">
      <c r="I1754" s="39">
        <v>45581</v>
      </c>
      <c r="J1754" s="1">
        <f t="shared" ref="J1754:J1810" si="415">J1744+2</f>
        <v>251</v>
      </c>
    </row>
    <row r="1755" spans="9:10" x14ac:dyDescent="0.2">
      <c r="I1755" s="39">
        <v>45582</v>
      </c>
      <c r="J1755" s="1">
        <f t="shared" ref="J1755:J1811" si="416">J1744+2</f>
        <v>251</v>
      </c>
    </row>
    <row r="1756" spans="9:10" x14ac:dyDescent="0.2">
      <c r="I1756" s="39">
        <v>45583</v>
      </c>
      <c r="J1756" s="1">
        <f t="shared" ref="J1756:J1812" si="417">J1744+2</f>
        <v>251</v>
      </c>
    </row>
    <row r="1757" spans="9:10" x14ac:dyDescent="0.2">
      <c r="I1757" s="39">
        <v>45584</v>
      </c>
      <c r="J1757" s="1">
        <f t="shared" ref="J1757:J1813" si="418">J1744+2</f>
        <v>251</v>
      </c>
    </row>
    <row r="1758" spans="9:10" x14ac:dyDescent="0.2">
      <c r="I1758" s="39">
        <v>45585</v>
      </c>
      <c r="J1758" s="1">
        <f t="shared" ref="J1758:J1814" si="419">J1744+2</f>
        <v>251</v>
      </c>
    </row>
    <row r="1759" spans="9:10" x14ac:dyDescent="0.2">
      <c r="I1759" s="39">
        <v>45586</v>
      </c>
      <c r="J1759" s="1">
        <f t="shared" si="406"/>
        <v>252</v>
      </c>
    </row>
    <row r="1760" spans="9:10" x14ac:dyDescent="0.2">
      <c r="I1760" s="39">
        <v>45587</v>
      </c>
      <c r="J1760" s="1">
        <f t="shared" si="407"/>
        <v>252</v>
      </c>
    </row>
    <row r="1761" spans="9:10" x14ac:dyDescent="0.2">
      <c r="I1761" s="39">
        <v>45588</v>
      </c>
      <c r="J1761" s="1">
        <f t="shared" si="408"/>
        <v>252</v>
      </c>
    </row>
    <row r="1762" spans="9:10" x14ac:dyDescent="0.2">
      <c r="I1762" s="39">
        <v>45589</v>
      </c>
      <c r="J1762" s="1">
        <f t="shared" si="409"/>
        <v>252</v>
      </c>
    </row>
    <row r="1763" spans="9:10" x14ac:dyDescent="0.2">
      <c r="I1763" s="39">
        <v>45590</v>
      </c>
      <c r="J1763" s="1">
        <f t="shared" si="410"/>
        <v>252</v>
      </c>
    </row>
    <row r="1764" spans="9:10" x14ac:dyDescent="0.2">
      <c r="I1764" s="39">
        <v>45591</v>
      </c>
      <c r="J1764" s="1">
        <f t="shared" si="411"/>
        <v>252</v>
      </c>
    </row>
    <row r="1765" spans="9:10" x14ac:dyDescent="0.2">
      <c r="I1765" s="39">
        <v>45592</v>
      </c>
      <c r="J1765" s="1">
        <f t="shared" si="412"/>
        <v>252</v>
      </c>
    </row>
    <row r="1766" spans="9:10" x14ac:dyDescent="0.2">
      <c r="I1766" s="39">
        <v>45593</v>
      </c>
      <c r="J1766" s="1">
        <f t="shared" si="413"/>
        <v>253</v>
      </c>
    </row>
    <row r="1767" spans="9:10" x14ac:dyDescent="0.2">
      <c r="I1767" s="39">
        <v>45594</v>
      </c>
      <c r="J1767" s="1">
        <f t="shared" si="414"/>
        <v>253</v>
      </c>
    </row>
    <row r="1768" spans="9:10" x14ac:dyDescent="0.2">
      <c r="I1768" s="39">
        <v>45595</v>
      </c>
      <c r="J1768" s="1">
        <f t="shared" si="415"/>
        <v>253</v>
      </c>
    </row>
    <row r="1769" spans="9:10" x14ac:dyDescent="0.2">
      <c r="I1769" s="39">
        <v>45596</v>
      </c>
      <c r="J1769" s="1">
        <f t="shared" si="416"/>
        <v>253</v>
      </c>
    </row>
    <row r="1770" spans="9:10" x14ac:dyDescent="0.2">
      <c r="I1770" s="39">
        <v>45597</v>
      </c>
      <c r="J1770" s="1">
        <f t="shared" si="417"/>
        <v>253</v>
      </c>
    </row>
    <row r="1771" spans="9:10" x14ac:dyDescent="0.2">
      <c r="I1771" s="39">
        <v>45598</v>
      </c>
      <c r="J1771" s="1">
        <f t="shared" si="418"/>
        <v>253</v>
      </c>
    </row>
    <row r="1772" spans="9:10" x14ac:dyDescent="0.2">
      <c r="I1772" s="39">
        <v>45599</v>
      </c>
      <c r="J1772" s="1">
        <f t="shared" si="419"/>
        <v>253</v>
      </c>
    </row>
    <row r="1773" spans="9:10" x14ac:dyDescent="0.2">
      <c r="I1773" s="39">
        <v>45600</v>
      </c>
      <c r="J1773" s="1">
        <f t="shared" si="406"/>
        <v>254</v>
      </c>
    </row>
    <row r="1774" spans="9:10" x14ac:dyDescent="0.2">
      <c r="I1774" s="39">
        <v>45601</v>
      </c>
      <c r="J1774" s="1">
        <f t="shared" si="407"/>
        <v>254</v>
      </c>
    </row>
    <row r="1775" spans="9:10" x14ac:dyDescent="0.2">
      <c r="I1775" s="39">
        <v>45602</v>
      </c>
      <c r="J1775" s="1">
        <f t="shared" si="408"/>
        <v>254</v>
      </c>
    </row>
    <row r="1776" spans="9:10" x14ac:dyDescent="0.2">
      <c r="I1776" s="39">
        <v>45603</v>
      </c>
      <c r="J1776" s="1">
        <f t="shared" si="409"/>
        <v>254</v>
      </c>
    </row>
    <row r="1777" spans="9:10" x14ac:dyDescent="0.2">
      <c r="I1777" s="39">
        <v>45604</v>
      </c>
      <c r="J1777" s="1">
        <f t="shared" si="410"/>
        <v>254</v>
      </c>
    </row>
    <row r="1778" spans="9:10" x14ac:dyDescent="0.2">
      <c r="I1778" s="39">
        <v>45605</v>
      </c>
      <c r="J1778" s="1">
        <f t="shared" si="411"/>
        <v>254</v>
      </c>
    </row>
    <row r="1779" spans="9:10" x14ac:dyDescent="0.2">
      <c r="I1779" s="39">
        <v>45606</v>
      </c>
      <c r="J1779" s="1">
        <f t="shared" si="412"/>
        <v>254</v>
      </c>
    </row>
    <row r="1780" spans="9:10" x14ac:dyDescent="0.2">
      <c r="I1780" s="39">
        <v>45607</v>
      </c>
      <c r="J1780" s="1">
        <f t="shared" si="413"/>
        <v>255</v>
      </c>
    </row>
    <row r="1781" spans="9:10" x14ac:dyDescent="0.2">
      <c r="I1781" s="39">
        <v>45608</v>
      </c>
      <c r="J1781" s="1">
        <f t="shared" si="414"/>
        <v>255</v>
      </c>
    </row>
    <row r="1782" spans="9:10" x14ac:dyDescent="0.2">
      <c r="I1782" s="39">
        <v>45609</v>
      </c>
      <c r="J1782" s="1">
        <f t="shared" si="415"/>
        <v>255</v>
      </c>
    </row>
    <row r="1783" spans="9:10" x14ac:dyDescent="0.2">
      <c r="I1783" s="39">
        <v>45610</v>
      </c>
      <c r="J1783" s="1">
        <f t="shared" si="416"/>
        <v>255</v>
      </c>
    </row>
    <row r="1784" spans="9:10" x14ac:dyDescent="0.2">
      <c r="I1784" s="39">
        <v>45611</v>
      </c>
      <c r="J1784" s="1">
        <f t="shared" si="417"/>
        <v>255</v>
      </c>
    </row>
    <row r="1785" spans="9:10" x14ac:dyDescent="0.2">
      <c r="I1785" s="39">
        <v>45612</v>
      </c>
      <c r="J1785" s="1">
        <f t="shared" si="418"/>
        <v>255</v>
      </c>
    </row>
    <row r="1786" spans="9:10" x14ac:dyDescent="0.2">
      <c r="I1786" s="39">
        <v>45613</v>
      </c>
      <c r="J1786" s="1">
        <f t="shared" si="419"/>
        <v>255</v>
      </c>
    </row>
    <row r="1787" spans="9:10" x14ac:dyDescent="0.2">
      <c r="I1787" s="39">
        <v>45614</v>
      </c>
      <c r="J1787" s="1">
        <f t="shared" si="406"/>
        <v>256</v>
      </c>
    </row>
    <row r="1788" spans="9:10" x14ac:dyDescent="0.2">
      <c r="I1788" s="39">
        <v>45615</v>
      </c>
      <c r="J1788" s="1">
        <f t="shared" si="407"/>
        <v>256</v>
      </c>
    </row>
    <row r="1789" spans="9:10" x14ac:dyDescent="0.2">
      <c r="I1789" s="39">
        <v>45616</v>
      </c>
      <c r="J1789" s="1">
        <f t="shared" si="408"/>
        <v>256</v>
      </c>
    </row>
    <row r="1790" spans="9:10" x14ac:dyDescent="0.2">
      <c r="I1790" s="39">
        <v>45617</v>
      </c>
      <c r="J1790" s="1">
        <f t="shared" si="409"/>
        <v>256</v>
      </c>
    </row>
    <row r="1791" spans="9:10" x14ac:dyDescent="0.2">
      <c r="I1791" s="39">
        <v>45618</v>
      </c>
      <c r="J1791" s="1">
        <f t="shared" si="410"/>
        <v>256</v>
      </c>
    </row>
    <row r="1792" spans="9:10" x14ac:dyDescent="0.2">
      <c r="I1792" s="39">
        <v>45619</v>
      </c>
      <c r="J1792" s="1">
        <f t="shared" si="411"/>
        <v>256</v>
      </c>
    </row>
    <row r="1793" spans="9:10" x14ac:dyDescent="0.2">
      <c r="I1793" s="39">
        <v>45620</v>
      </c>
      <c r="J1793" s="1">
        <f t="shared" si="412"/>
        <v>256</v>
      </c>
    </row>
    <row r="1794" spans="9:10" x14ac:dyDescent="0.2">
      <c r="I1794" s="39">
        <v>45621</v>
      </c>
      <c r="J1794" s="1">
        <f t="shared" si="413"/>
        <v>257</v>
      </c>
    </row>
    <row r="1795" spans="9:10" x14ac:dyDescent="0.2">
      <c r="I1795" s="39">
        <v>45622</v>
      </c>
      <c r="J1795" s="1">
        <f t="shared" si="414"/>
        <v>257</v>
      </c>
    </row>
    <row r="1796" spans="9:10" x14ac:dyDescent="0.2">
      <c r="I1796" s="39">
        <v>45623</v>
      </c>
      <c r="J1796" s="1">
        <f t="shared" si="415"/>
        <v>257</v>
      </c>
    </row>
    <row r="1797" spans="9:10" x14ac:dyDescent="0.2">
      <c r="I1797" s="39">
        <v>45624</v>
      </c>
      <c r="J1797" s="1">
        <f t="shared" si="416"/>
        <v>257</v>
      </c>
    </row>
    <row r="1798" spans="9:10" x14ac:dyDescent="0.2">
      <c r="I1798" s="39">
        <v>45625</v>
      </c>
      <c r="J1798" s="1">
        <f t="shared" si="417"/>
        <v>257</v>
      </c>
    </row>
    <row r="1799" spans="9:10" x14ac:dyDescent="0.2">
      <c r="I1799" s="39">
        <v>45626</v>
      </c>
      <c r="J1799" s="1">
        <f t="shared" si="418"/>
        <v>257</v>
      </c>
    </row>
    <row r="1800" spans="9:10" x14ac:dyDescent="0.2">
      <c r="I1800" s="39">
        <v>45627</v>
      </c>
      <c r="J1800" s="1">
        <f t="shared" si="419"/>
        <v>257</v>
      </c>
    </row>
    <row r="1801" spans="9:10" x14ac:dyDescent="0.2">
      <c r="I1801" s="39">
        <v>45628</v>
      </c>
      <c r="J1801" s="1">
        <f t="shared" si="406"/>
        <v>258</v>
      </c>
    </row>
    <row r="1802" spans="9:10" x14ac:dyDescent="0.2">
      <c r="I1802" s="39">
        <v>45629</v>
      </c>
      <c r="J1802" s="1">
        <f t="shared" si="407"/>
        <v>258</v>
      </c>
    </row>
    <row r="1803" spans="9:10" x14ac:dyDescent="0.2">
      <c r="I1803" s="39">
        <v>45630</v>
      </c>
      <c r="J1803" s="1">
        <f t="shared" si="408"/>
        <v>258</v>
      </c>
    </row>
    <row r="1804" spans="9:10" x14ac:dyDescent="0.2">
      <c r="I1804" s="39">
        <v>45631</v>
      </c>
      <c r="J1804" s="1">
        <f t="shared" si="409"/>
        <v>258</v>
      </c>
    </row>
    <row r="1805" spans="9:10" x14ac:dyDescent="0.2">
      <c r="I1805" s="39">
        <v>45632</v>
      </c>
      <c r="J1805" s="1">
        <f t="shared" si="410"/>
        <v>258</v>
      </c>
    </row>
    <row r="1806" spans="9:10" x14ac:dyDescent="0.2">
      <c r="I1806" s="39">
        <v>45633</v>
      </c>
      <c r="J1806" s="1">
        <f t="shared" si="411"/>
        <v>258</v>
      </c>
    </row>
    <row r="1807" spans="9:10" x14ac:dyDescent="0.2">
      <c r="I1807" s="39">
        <v>45634</v>
      </c>
      <c r="J1807" s="1">
        <f t="shared" si="412"/>
        <v>258</v>
      </c>
    </row>
    <row r="1808" spans="9:10" x14ac:dyDescent="0.2">
      <c r="I1808" s="39">
        <v>45635</v>
      </c>
      <c r="J1808" s="1">
        <f t="shared" si="413"/>
        <v>259</v>
      </c>
    </row>
    <row r="1809" spans="9:10" x14ac:dyDescent="0.2">
      <c r="I1809" s="39">
        <v>45636</v>
      </c>
      <c r="J1809" s="1">
        <f t="shared" si="414"/>
        <v>259</v>
      </c>
    </row>
    <row r="1810" spans="9:10" x14ac:dyDescent="0.2">
      <c r="I1810" s="39">
        <v>45637</v>
      </c>
      <c r="J1810" s="1">
        <f t="shared" si="415"/>
        <v>259</v>
      </c>
    </row>
    <row r="1811" spans="9:10" x14ac:dyDescent="0.2">
      <c r="I1811" s="39">
        <v>45638</v>
      </c>
      <c r="J1811" s="1">
        <f t="shared" si="416"/>
        <v>259</v>
      </c>
    </row>
    <row r="1812" spans="9:10" x14ac:dyDescent="0.2">
      <c r="I1812" s="39">
        <v>45639</v>
      </c>
      <c r="J1812" s="1">
        <f t="shared" si="417"/>
        <v>259</v>
      </c>
    </row>
    <row r="1813" spans="9:10" x14ac:dyDescent="0.2">
      <c r="I1813" s="39">
        <v>45640</v>
      </c>
      <c r="J1813" s="1">
        <f t="shared" si="418"/>
        <v>259</v>
      </c>
    </row>
    <row r="1814" spans="9:10" x14ac:dyDescent="0.2">
      <c r="I1814" s="39">
        <v>45641</v>
      </c>
      <c r="J1814" s="1">
        <f t="shared" si="419"/>
        <v>259</v>
      </c>
    </row>
    <row r="1815" spans="9:10" x14ac:dyDescent="0.2">
      <c r="I1815" s="39">
        <v>45642</v>
      </c>
      <c r="J1815" s="1">
        <f t="shared" ref="J1815" si="420">J1814+1</f>
        <v>260</v>
      </c>
    </row>
    <row r="1816" spans="9:10" x14ac:dyDescent="0.2">
      <c r="I1816" s="39">
        <v>45643</v>
      </c>
      <c r="J1816" s="1">
        <f t="shared" ref="J1816" si="421">J1814+1</f>
        <v>260</v>
      </c>
    </row>
    <row r="1817" spans="9:10" x14ac:dyDescent="0.2">
      <c r="I1817" s="39">
        <v>45644</v>
      </c>
      <c r="J1817" s="1">
        <f t="shared" ref="J1817" si="422">J1814+1</f>
        <v>260</v>
      </c>
    </row>
    <row r="1818" spans="9:10" x14ac:dyDescent="0.2">
      <c r="I1818" s="39">
        <v>45645</v>
      </c>
      <c r="J1818" s="1">
        <f t="shared" ref="J1818" si="423">J1814+1</f>
        <v>260</v>
      </c>
    </row>
    <row r="1819" spans="9:10" x14ac:dyDescent="0.2">
      <c r="I1819" s="39">
        <v>45646</v>
      </c>
      <c r="J1819" s="1">
        <f t="shared" ref="J1819" si="424">J1814+1</f>
        <v>260</v>
      </c>
    </row>
    <row r="1820" spans="9:10" x14ac:dyDescent="0.2">
      <c r="I1820" s="39">
        <v>45647</v>
      </c>
      <c r="J1820" s="1">
        <f t="shared" ref="J1820" si="425">J1814+1</f>
        <v>260</v>
      </c>
    </row>
    <row r="1821" spans="9:10" x14ac:dyDescent="0.2">
      <c r="I1821" s="39">
        <v>45648</v>
      </c>
      <c r="J1821" s="1">
        <f t="shared" ref="J1821" si="426">J1814+1</f>
        <v>260</v>
      </c>
    </row>
    <row r="1822" spans="9:10" x14ac:dyDescent="0.2">
      <c r="I1822" s="39">
        <v>45649</v>
      </c>
      <c r="J1822" s="1">
        <f t="shared" ref="J1822" si="427">J1814+2</f>
        <v>261</v>
      </c>
    </row>
    <row r="1823" spans="9:10" x14ac:dyDescent="0.2">
      <c r="I1823" s="39">
        <v>45650</v>
      </c>
      <c r="J1823" s="1">
        <f t="shared" ref="J1823" si="428">J1814+2</f>
        <v>261</v>
      </c>
    </row>
    <row r="1824" spans="9:10" x14ac:dyDescent="0.2">
      <c r="I1824" s="39">
        <v>45651</v>
      </c>
      <c r="J1824" s="1">
        <f t="shared" ref="J1824" si="429">J1814+2</f>
        <v>261</v>
      </c>
    </row>
    <row r="1825" spans="9:10" x14ac:dyDescent="0.2">
      <c r="I1825" s="39">
        <v>45652</v>
      </c>
      <c r="J1825" s="1">
        <f t="shared" ref="J1825" si="430">J1814+2</f>
        <v>261</v>
      </c>
    </row>
    <row r="1826" spans="9:10" x14ac:dyDescent="0.2">
      <c r="I1826" s="39">
        <v>45653</v>
      </c>
      <c r="J1826" s="1">
        <f t="shared" ref="J1826" si="431">J1814+2</f>
        <v>261</v>
      </c>
    </row>
    <row r="1827" spans="9:10" x14ac:dyDescent="0.2">
      <c r="I1827" s="39">
        <v>45654</v>
      </c>
      <c r="J1827" s="1">
        <f t="shared" ref="J1827" si="432">J1814+2</f>
        <v>261</v>
      </c>
    </row>
    <row r="1828" spans="9:10" x14ac:dyDescent="0.2">
      <c r="I1828" s="39">
        <v>45655</v>
      </c>
      <c r="J1828" s="1">
        <f t="shared" ref="J1828" si="433">J1814+2</f>
        <v>261</v>
      </c>
    </row>
    <row r="1829" spans="9:10" x14ac:dyDescent="0.2">
      <c r="I1829" s="39">
        <v>45656</v>
      </c>
      <c r="J1829" s="1">
        <f t="shared" ref="J1829:J1885" si="434">J1828+1</f>
        <v>262</v>
      </c>
    </row>
    <row r="1830" spans="9:10" x14ac:dyDescent="0.2">
      <c r="I1830" s="39">
        <v>45657</v>
      </c>
      <c r="J1830" s="1">
        <f t="shared" ref="J1830:J1886" si="435">J1828+1</f>
        <v>262</v>
      </c>
    </row>
    <row r="1831" spans="9:10" x14ac:dyDescent="0.2">
      <c r="I1831" s="39">
        <v>45658</v>
      </c>
      <c r="J1831" s="1">
        <f t="shared" ref="J1831:J1887" si="436">J1828+1</f>
        <v>262</v>
      </c>
    </row>
    <row r="1832" spans="9:10" x14ac:dyDescent="0.2">
      <c r="I1832" s="39">
        <v>45659</v>
      </c>
      <c r="J1832" s="1">
        <f t="shared" ref="J1832:J1888" si="437">J1828+1</f>
        <v>262</v>
      </c>
    </row>
    <row r="1833" spans="9:10" x14ac:dyDescent="0.2">
      <c r="I1833" s="39">
        <v>45660</v>
      </c>
      <c r="J1833" s="1">
        <f t="shared" ref="J1833:J1889" si="438">J1828+1</f>
        <v>262</v>
      </c>
    </row>
    <row r="1834" spans="9:10" x14ac:dyDescent="0.2">
      <c r="I1834" s="39">
        <v>45661</v>
      </c>
      <c r="J1834" s="1">
        <f t="shared" ref="J1834:J1890" si="439">J1828+1</f>
        <v>262</v>
      </c>
    </row>
    <row r="1835" spans="9:10" x14ac:dyDescent="0.2">
      <c r="I1835" s="39">
        <v>45662</v>
      </c>
      <c r="J1835" s="1">
        <f t="shared" ref="J1835:J1891" si="440">J1828+1</f>
        <v>262</v>
      </c>
    </row>
    <row r="1836" spans="9:10" x14ac:dyDescent="0.2">
      <c r="I1836" s="39">
        <v>45663</v>
      </c>
      <c r="J1836" s="1">
        <f t="shared" ref="J1836:J1892" si="441">J1828+2</f>
        <v>263</v>
      </c>
    </row>
    <row r="1837" spans="9:10" x14ac:dyDescent="0.2">
      <c r="I1837" s="39">
        <v>45664</v>
      </c>
      <c r="J1837" s="1">
        <f t="shared" ref="J1837:J1893" si="442">J1828+2</f>
        <v>263</v>
      </c>
    </row>
    <row r="1838" spans="9:10" x14ac:dyDescent="0.2">
      <c r="I1838" s="39">
        <v>45665</v>
      </c>
      <c r="J1838" s="1">
        <f t="shared" ref="J1838:J1894" si="443">J1828+2</f>
        <v>263</v>
      </c>
    </row>
    <row r="1839" spans="9:10" x14ac:dyDescent="0.2">
      <c r="I1839" s="39">
        <v>45666</v>
      </c>
      <c r="J1839" s="1">
        <f t="shared" ref="J1839:J1895" si="444">J1828+2</f>
        <v>263</v>
      </c>
    </row>
    <row r="1840" spans="9:10" x14ac:dyDescent="0.2">
      <c r="I1840" s="39">
        <v>45667</v>
      </c>
      <c r="J1840" s="1">
        <f t="shared" ref="J1840:J1896" si="445">J1828+2</f>
        <v>263</v>
      </c>
    </row>
    <row r="1841" spans="9:10" x14ac:dyDescent="0.2">
      <c r="I1841" s="39">
        <v>45668</v>
      </c>
      <c r="J1841" s="1">
        <f t="shared" ref="J1841:J1897" si="446">J1828+2</f>
        <v>263</v>
      </c>
    </row>
    <row r="1842" spans="9:10" x14ac:dyDescent="0.2">
      <c r="I1842" s="39">
        <v>45669</v>
      </c>
      <c r="J1842" s="1">
        <f t="shared" ref="J1842:J1898" si="447">J1828+2</f>
        <v>263</v>
      </c>
    </row>
    <row r="1843" spans="9:10" x14ac:dyDescent="0.2">
      <c r="I1843" s="39">
        <v>45670</v>
      </c>
      <c r="J1843" s="1">
        <f t="shared" ref="J1843:J1899" si="448">J1842+1</f>
        <v>264</v>
      </c>
    </row>
    <row r="1844" spans="9:10" x14ac:dyDescent="0.2">
      <c r="I1844" s="39">
        <v>45671</v>
      </c>
      <c r="J1844" s="1">
        <f t="shared" ref="J1844:J1900" si="449">J1842+1</f>
        <v>264</v>
      </c>
    </row>
    <row r="1845" spans="9:10" x14ac:dyDescent="0.2">
      <c r="I1845" s="39">
        <v>45672</v>
      </c>
      <c r="J1845" s="1">
        <f t="shared" ref="J1845:J1901" si="450">J1842+1</f>
        <v>264</v>
      </c>
    </row>
    <row r="1846" spans="9:10" x14ac:dyDescent="0.2">
      <c r="I1846" s="39">
        <v>45673</v>
      </c>
      <c r="J1846" s="1">
        <f t="shared" ref="J1846:J1902" si="451">J1842+1</f>
        <v>264</v>
      </c>
    </row>
    <row r="1847" spans="9:10" x14ac:dyDescent="0.2">
      <c r="I1847" s="39">
        <v>45674</v>
      </c>
      <c r="J1847" s="1">
        <f t="shared" ref="J1847:J1903" si="452">J1842+1</f>
        <v>264</v>
      </c>
    </row>
    <row r="1848" spans="9:10" x14ac:dyDescent="0.2">
      <c r="I1848" s="39">
        <v>45675</v>
      </c>
      <c r="J1848" s="1">
        <f t="shared" ref="J1848:J1904" si="453">J1842+1</f>
        <v>264</v>
      </c>
    </row>
    <row r="1849" spans="9:10" x14ac:dyDescent="0.2">
      <c r="I1849" s="39">
        <v>45676</v>
      </c>
      <c r="J1849" s="1">
        <f t="shared" ref="J1849:J1905" si="454">J1842+1</f>
        <v>264</v>
      </c>
    </row>
    <row r="1850" spans="9:10" x14ac:dyDescent="0.2">
      <c r="I1850" s="39">
        <v>45677</v>
      </c>
      <c r="J1850" s="1">
        <f t="shared" ref="J1850:J1906" si="455">J1842+2</f>
        <v>265</v>
      </c>
    </row>
    <row r="1851" spans="9:10" x14ac:dyDescent="0.2">
      <c r="I1851" s="39">
        <v>45678</v>
      </c>
      <c r="J1851" s="1">
        <f t="shared" ref="J1851:J1907" si="456">J1842+2</f>
        <v>265</v>
      </c>
    </row>
    <row r="1852" spans="9:10" x14ac:dyDescent="0.2">
      <c r="I1852" s="39">
        <v>45679</v>
      </c>
      <c r="J1852" s="1">
        <f t="shared" ref="J1852:J1908" si="457">J1842+2</f>
        <v>265</v>
      </c>
    </row>
    <row r="1853" spans="9:10" x14ac:dyDescent="0.2">
      <c r="I1853" s="39">
        <v>45680</v>
      </c>
      <c r="J1853" s="1">
        <f t="shared" ref="J1853:J1909" si="458">J1842+2</f>
        <v>265</v>
      </c>
    </row>
    <row r="1854" spans="9:10" x14ac:dyDescent="0.2">
      <c r="I1854" s="39">
        <v>45681</v>
      </c>
      <c r="J1854" s="1">
        <f t="shared" ref="J1854:J1910" si="459">J1842+2</f>
        <v>265</v>
      </c>
    </row>
    <row r="1855" spans="9:10" x14ac:dyDescent="0.2">
      <c r="I1855" s="39">
        <v>45682</v>
      </c>
      <c r="J1855" s="1">
        <f t="shared" ref="J1855:J1911" si="460">J1842+2</f>
        <v>265</v>
      </c>
    </row>
    <row r="1856" spans="9:10" x14ac:dyDescent="0.2">
      <c r="I1856" s="39">
        <v>45683</v>
      </c>
      <c r="J1856" s="1">
        <f t="shared" ref="J1856:J1912" si="461">J1842+2</f>
        <v>265</v>
      </c>
    </row>
    <row r="1857" spans="9:10" x14ac:dyDescent="0.2">
      <c r="I1857" s="39">
        <v>45684</v>
      </c>
      <c r="J1857" s="1">
        <f t="shared" si="434"/>
        <v>266</v>
      </c>
    </row>
    <row r="1858" spans="9:10" x14ac:dyDescent="0.2">
      <c r="I1858" s="39">
        <v>45685</v>
      </c>
      <c r="J1858" s="1">
        <f t="shared" si="435"/>
        <v>266</v>
      </c>
    </row>
    <row r="1859" spans="9:10" x14ac:dyDescent="0.2">
      <c r="I1859" s="39">
        <v>45686</v>
      </c>
      <c r="J1859" s="1">
        <f t="shared" si="436"/>
        <v>266</v>
      </c>
    </row>
    <row r="1860" spans="9:10" x14ac:dyDescent="0.2">
      <c r="I1860" s="39">
        <v>45687</v>
      </c>
      <c r="J1860" s="1">
        <f t="shared" si="437"/>
        <v>266</v>
      </c>
    </row>
    <row r="1861" spans="9:10" x14ac:dyDescent="0.2">
      <c r="I1861" s="39">
        <v>45688</v>
      </c>
      <c r="J1861" s="1">
        <f t="shared" si="438"/>
        <v>266</v>
      </c>
    </row>
    <row r="1862" spans="9:10" x14ac:dyDescent="0.2">
      <c r="I1862" s="39">
        <v>45689</v>
      </c>
      <c r="J1862" s="1">
        <f t="shared" si="439"/>
        <v>266</v>
      </c>
    </row>
    <row r="1863" spans="9:10" x14ac:dyDescent="0.2">
      <c r="I1863" s="39">
        <v>45690</v>
      </c>
      <c r="J1863" s="1">
        <f t="shared" si="440"/>
        <v>266</v>
      </c>
    </row>
    <row r="1864" spans="9:10" x14ac:dyDescent="0.2">
      <c r="I1864" s="39">
        <v>45691</v>
      </c>
      <c r="J1864" s="1">
        <f t="shared" si="441"/>
        <v>267</v>
      </c>
    </row>
    <row r="1865" spans="9:10" x14ac:dyDescent="0.2">
      <c r="I1865" s="39">
        <v>45692</v>
      </c>
      <c r="J1865" s="1">
        <f t="shared" si="442"/>
        <v>267</v>
      </c>
    </row>
    <row r="1866" spans="9:10" x14ac:dyDescent="0.2">
      <c r="I1866" s="39">
        <v>45693</v>
      </c>
      <c r="J1866" s="1">
        <f t="shared" si="443"/>
        <v>267</v>
      </c>
    </row>
    <row r="1867" spans="9:10" x14ac:dyDescent="0.2">
      <c r="I1867" s="39">
        <v>45694</v>
      </c>
      <c r="J1867" s="1">
        <f t="shared" si="444"/>
        <v>267</v>
      </c>
    </row>
    <row r="1868" spans="9:10" x14ac:dyDescent="0.2">
      <c r="I1868" s="39">
        <v>45695</v>
      </c>
      <c r="J1868" s="1">
        <f t="shared" si="445"/>
        <v>267</v>
      </c>
    </row>
    <row r="1869" spans="9:10" x14ac:dyDescent="0.2">
      <c r="I1869" s="39">
        <v>45696</v>
      </c>
      <c r="J1869" s="1">
        <f t="shared" si="446"/>
        <v>267</v>
      </c>
    </row>
    <row r="1870" spans="9:10" x14ac:dyDescent="0.2">
      <c r="I1870" s="39">
        <v>45697</v>
      </c>
      <c r="J1870" s="1">
        <f t="shared" si="447"/>
        <v>267</v>
      </c>
    </row>
    <row r="1871" spans="9:10" x14ac:dyDescent="0.2">
      <c r="I1871" s="39">
        <v>45698</v>
      </c>
      <c r="J1871" s="1">
        <f t="shared" si="448"/>
        <v>268</v>
      </c>
    </row>
    <row r="1872" spans="9:10" x14ac:dyDescent="0.2">
      <c r="I1872" s="39">
        <v>45699</v>
      </c>
      <c r="J1872" s="1">
        <f t="shared" si="449"/>
        <v>268</v>
      </c>
    </row>
    <row r="1873" spans="9:10" x14ac:dyDescent="0.2">
      <c r="I1873" s="39">
        <v>45700</v>
      </c>
      <c r="J1873" s="1">
        <f t="shared" si="450"/>
        <v>268</v>
      </c>
    </row>
    <row r="1874" spans="9:10" x14ac:dyDescent="0.2">
      <c r="I1874" s="39">
        <v>45701</v>
      </c>
      <c r="J1874" s="1">
        <f t="shared" si="451"/>
        <v>268</v>
      </c>
    </row>
    <row r="1875" spans="9:10" x14ac:dyDescent="0.2">
      <c r="I1875" s="39">
        <v>45702</v>
      </c>
      <c r="J1875" s="1">
        <f t="shared" si="452"/>
        <v>268</v>
      </c>
    </row>
    <row r="1876" spans="9:10" x14ac:dyDescent="0.2">
      <c r="I1876" s="39">
        <v>45703</v>
      </c>
      <c r="J1876" s="1">
        <f t="shared" si="453"/>
        <v>268</v>
      </c>
    </row>
    <row r="1877" spans="9:10" x14ac:dyDescent="0.2">
      <c r="I1877" s="39">
        <v>45704</v>
      </c>
      <c r="J1877" s="1">
        <f t="shared" si="454"/>
        <v>268</v>
      </c>
    </row>
    <row r="1878" spans="9:10" x14ac:dyDescent="0.2">
      <c r="I1878" s="39">
        <v>45705</v>
      </c>
      <c r="J1878" s="1">
        <f t="shared" si="455"/>
        <v>269</v>
      </c>
    </row>
    <row r="1879" spans="9:10" x14ac:dyDescent="0.2">
      <c r="I1879" s="39">
        <v>45706</v>
      </c>
      <c r="J1879" s="1">
        <f t="shared" si="456"/>
        <v>269</v>
      </c>
    </row>
    <row r="1880" spans="9:10" x14ac:dyDescent="0.2">
      <c r="I1880" s="39">
        <v>45707</v>
      </c>
      <c r="J1880" s="1">
        <f t="shared" si="457"/>
        <v>269</v>
      </c>
    </row>
    <row r="1881" spans="9:10" x14ac:dyDescent="0.2">
      <c r="I1881" s="39">
        <v>45708</v>
      </c>
      <c r="J1881" s="1">
        <f t="shared" si="458"/>
        <v>269</v>
      </c>
    </row>
    <row r="1882" spans="9:10" x14ac:dyDescent="0.2">
      <c r="I1882" s="39">
        <v>45709</v>
      </c>
      <c r="J1882" s="1">
        <f t="shared" si="459"/>
        <v>269</v>
      </c>
    </row>
    <row r="1883" spans="9:10" x14ac:dyDescent="0.2">
      <c r="I1883" s="39">
        <v>45710</v>
      </c>
      <c r="J1883" s="1">
        <f t="shared" si="460"/>
        <v>269</v>
      </c>
    </row>
    <row r="1884" spans="9:10" x14ac:dyDescent="0.2">
      <c r="I1884" s="39">
        <v>45711</v>
      </c>
      <c r="J1884" s="1">
        <f t="shared" si="461"/>
        <v>269</v>
      </c>
    </row>
    <row r="1885" spans="9:10" x14ac:dyDescent="0.2">
      <c r="I1885" s="39">
        <v>45712</v>
      </c>
      <c r="J1885" s="1">
        <f t="shared" si="434"/>
        <v>270</v>
      </c>
    </row>
    <row r="1886" spans="9:10" x14ac:dyDescent="0.2">
      <c r="I1886" s="39">
        <v>45713</v>
      </c>
      <c r="J1886" s="1">
        <f t="shared" si="435"/>
        <v>270</v>
      </c>
    </row>
    <row r="1887" spans="9:10" x14ac:dyDescent="0.2">
      <c r="I1887" s="39">
        <v>45714</v>
      </c>
      <c r="J1887" s="1">
        <f t="shared" si="436"/>
        <v>270</v>
      </c>
    </row>
    <row r="1888" spans="9:10" x14ac:dyDescent="0.2">
      <c r="I1888" s="39">
        <v>45715</v>
      </c>
      <c r="J1888" s="1">
        <f t="shared" si="437"/>
        <v>270</v>
      </c>
    </row>
    <row r="1889" spans="9:10" x14ac:dyDescent="0.2">
      <c r="I1889" s="39">
        <v>45716</v>
      </c>
      <c r="J1889" s="1">
        <f t="shared" si="438"/>
        <v>270</v>
      </c>
    </row>
    <row r="1890" spans="9:10" x14ac:dyDescent="0.2">
      <c r="I1890" s="39">
        <v>45717</v>
      </c>
      <c r="J1890" s="1">
        <f t="shared" si="439"/>
        <v>270</v>
      </c>
    </row>
    <row r="1891" spans="9:10" x14ac:dyDescent="0.2">
      <c r="I1891" s="39">
        <v>45718</v>
      </c>
      <c r="J1891" s="1">
        <f t="shared" si="440"/>
        <v>270</v>
      </c>
    </row>
    <row r="1892" spans="9:10" x14ac:dyDescent="0.2">
      <c r="I1892" s="39">
        <v>45719</v>
      </c>
      <c r="J1892" s="1">
        <f t="shared" si="441"/>
        <v>271</v>
      </c>
    </row>
    <row r="1893" spans="9:10" x14ac:dyDescent="0.2">
      <c r="I1893" s="39">
        <v>45720</v>
      </c>
      <c r="J1893" s="1">
        <f t="shared" si="442"/>
        <v>271</v>
      </c>
    </row>
    <row r="1894" spans="9:10" x14ac:dyDescent="0.2">
      <c r="I1894" s="39">
        <v>45721</v>
      </c>
      <c r="J1894" s="1">
        <f t="shared" si="443"/>
        <v>271</v>
      </c>
    </row>
    <row r="1895" spans="9:10" x14ac:dyDescent="0.2">
      <c r="I1895" s="39">
        <v>45722</v>
      </c>
      <c r="J1895" s="1">
        <f t="shared" si="444"/>
        <v>271</v>
      </c>
    </row>
    <row r="1896" spans="9:10" x14ac:dyDescent="0.2">
      <c r="I1896" s="39">
        <v>45723</v>
      </c>
      <c r="J1896" s="1">
        <f t="shared" si="445"/>
        <v>271</v>
      </c>
    </row>
    <row r="1897" spans="9:10" x14ac:dyDescent="0.2">
      <c r="I1897" s="39">
        <v>45724</v>
      </c>
      <c r="J1897" s="1">
        <f t="shared" si="446"/>
        <v>271</v>
      </c>
    </row>
    <row r="1898" spans="9:10" x14ac:dyDescent="0.2">
      <c r="I1898" s="39">
        <v>45725</v>
      </c>
      <c r="J1898" s="1">
        <f t="shared" si="447"/>
        <v>271</v>
      </c>
    </row>
    <row r="1899" spans="9:10" x14ac:dyDescent="0.2">
      <c r="I1899" s="39">
        <v>45726</v>
      </c>
      <c r="J1899" s="1">
        <f t="shared" si="448"/>
        <v>272</v>
      </c>
    </row>
    <row r="1900" spans="9:10" x14ac:dyDescent="0.2">
      <c r="I1900" s="39">
        <v>45727</v>
      </c>
      <c r="J1900" s="1">
        <f t="shared" si="449"/>
        <v>272</v>
      </c>
    </row>
    <row r="1901" spans="9:10" x14ac:dyDescent="0.2">
      <c r="I1901" s="39">
        <v>45728</v>
      </c>
      <c r="J1901" s="1">
        <f t="shared" si="450"/>
        <v>272</v>
      </c>
    </row>
    <row r="1902" spans="9:10" x14ac:dyDescent="0.2">
      <c r="I1902" s="39">
        <v>45729</v>
      </c>
      <c r="J1902" s="1">
        <f t="shared" si="451"/>
        <v>272</v>
      </c>
    </row>
    <row r="1903" spans="9:10" x14ac:dyDescent="0.2">
      <c r="I1903" s="39">
        <v>45730</v>
      </c>
      <c r="J1903" s="1">
        <f t="shared" si="452"/>
        <v>272</v>
      </c>
    </row>
    <row r="1904" spans="9:10" x14ac:dyDescent="0.2">
      <c r="I1904" s="39">
        <v>45731</v>
      </c>
      <c r="J1904" s="1">
        <f t="shared" si="453"/>
        <v>272</v>
      </c>
    </row>
    <row r="1905" spans="9:10" x14ac:dyDescent="0.2">
      <c r="I1905" s="39">
        <v>45732</v>
      </c>
      <c r="J1905" s="1">
        <f t="shared" si="454"/>
        <v>272</v>
      </c>
    </row>
    <row r="1906" spans="9:10" x14ac:dyDescent="0.2">
      <c r="I1906" s="39">
        <v>45733</v>
      </c>
      <c r="J1906" s="1">
        <f t="shared" si="455"/>
        <v>273</v>
      </c>
    </row>
    <row r="1907" spans="9:10" x14ac:dyDescent="0.2">
      <c r="I1907" s="39">
        <v>45734</v>
      </c>
      <c r="J1907" s="1">
        <f t="shared" si="456"/>
        <v>273</v>
      </c>
    </row>
    <row r="1908" spans="9:10" x14ac:dyDescent="0.2">
      <c r="I1908" s="39">
        <v>45735</v>
      </c>
      <c r="J1908" s="1">
        <f t="shared" si="457"/>
        <v>273</v>
      </c>
    </row>
    <row r="1909" spans="9:10" x14ac:dyDescent="0.2">
      <c r="I1909" s="39">
        <v>45736</v>
      </c>
      <c r="J1909" s="1">
        <f t="shared" si="458"/>
        <v>273</v>
      </c>
    </row>
    <row r="1910" spans="9:10" x14ac:dyDescent="0.2">
      <c r="I1910" s="39">
        <v>45737</v>
      </c>
      <c r="J1910" s="1">
        <f t="shared" si="459"/>
        <v>273</v>
      </c>
    </row>
    <row r="1911" spans="9:10" x14ac:dyDescent="0.2">
      <c r="I1911" s="39">
        <v>45738</v>
      </c>
      <c r="J1911" s="1">
        <f t="shared" si="460"/>
        <v>273</v>
      </c>
    </row>
    <row r="1912" spans="9:10" x14ac:dyDescent="0.2">
      <c r="I1912" s="39">
        <v>45739</v>
      </c>
      <c r="J1912" s="1">
        <f t="shared" si="461"/>
        <v>273</v>
      </c>
    </row>
    <row r="1913" spans="9:10" x14ac:dyDescent="0.2">
      <c r="I1913" s="39">
        <v>45740</v>
      </c>
      <c r="J1913" s="1">
        <f t="shared" ref="J1913:J1969" si="462">J1912+1</f>
        <v>274</v>
      </c>
    </row>
    <row r="1914" spans="9:10" x14ac:dyDescent="0.2">
      <c r="I1914" s="39">
        <v>45741</v>
      </c>
      <c r="J1914" s="1">
        <f t="shared" ref="J1914:J1970" si="463">J1912+1</f>
        <v>274</v>
      </c>
    </row>
    <row r="1915" spans="9:10" x14ac:dyDescent="0.2">
      <c r="I1915" s="39">
        <v>45742</v>
      </c>
      <c r="J1915" s="1">
        <f t="shared" ref="J1915:J1971" si="464">J1912+1</f>
        <v>274</v>
      </c>
    </row>
    <row r="1916" spans="9:10" x14ac:dyDescent="0.2">
      <c r="I1916" s="39">
        <v>45743</v>
      </c>
      <c r="J1916" s="1">
        <f t="shared" ref="J1916:J1972" si="465">J1912+1</f>
        <v>274</v>
      </c>
    </row>
    <row r="1917" spans="9:10" x14ac:dyDescent="0.2">
      <c r="I1917" s="39">
        <v>45744</v>
      </c>
      <c r="J1917" s="1">
        <f t="shared" ref="J1917:J1973" si="466">J1912+1</f>
        <v>274</v>
      </c>
    </row>
    <row r="1918" spans="9:10" x14ac:dyDescent="0.2">
      <c r="I1918" s="39">
        <v>45745</v>
      </c>
      <c r="J1918" s="1">
        <f t="shared" ref="J1918:J1974" si="467">J1912+1</f>
        <v>274</v>
      </c>
    </row>
    <row r="1919" spans="9:10" x14ac:dyDescent="0.2">
      <c r="I1919" s="39">
        <v>45746</v>
      </c>
      <c r="J1919" s="1">
        <f t="shared" ref="J1919:J1975" si="468">J1912+1</f>
        <v>274</v>
      </c>
    </row>
    <row r="1920" spans="9:10" x14ac:dyDescent="0.2">
      <c r="I1920" s="39">
        <v>45747</v>
      </c>
      <c r="J1920" s="1">
        <f t="shared" ref="J1920:J1976" si="469">J1912+2</f>
        <v>275</v>
      </c>
    </row>
    <row r="1921" spans="9:10" x14ac:dyDescent="0.2">
      <c r="I1921" s="39">
        <v>45748</v>
      </c>
      <c r="J1921" s="1">
        <f t="shared" ref="J1921:J1977" si="470">J1912+2</f>
        <v>275</v>
      </c>
    </row>
    <row r="1922" spans="9:10" x14ac:dyDescent="0.2">
      <c r="I1922" s="39">
        <v>45749</v>
      </c>
      <c r="J1922" s="1">
        <f t="shared" ref="J1922:J1978" si="471">J1912+2</f>
        <v>275</v>
      </c>
    </row>
    <row r="1923" spans="9:10" x14ac:dyDescent="0.2">
      <c r="I1923" s="39">
        <v>45750</v>
      </c>
      <c r="J1923" s="1">
        <f t="shared" ref="J1923:J1979" si="472">J1912+2</f>
        <v>275</v>
      </c>
    </row>
    <row r="1924" spans="9:10" x14ac:dyDescent="0.2">
      <c r="I1924" s="39">
        <v>45751</v>
      </c>
      <c r="J1924" s="1">
        <f t="shared" ref="J1924:J1980" si="473">J1912+2</f>
        <v>275</v>
      </c>
    </row>
    <row r="1925" spans="9:10" x14ac:dyDescent="0.2">
      <c r="I1925" s="39">
        <v>45752</v>
      </c>
      <c r="J1925" s="1">
        <f t="shared" ref="J1925:J1981" si="474">J1912+2</f>
        <v>275</v>
      </c>
    </row>
    <row r="1926" spans="9:10" x14ac:dyDescent="0.2">
      <c r="I1926" s="39">
        <v>45753</v>
      </c>
      <c r="J1926" s="1">
        <f t="shared" ref="J1926:J1982" si="475">J1912+2</f>
        <v>275</v>
      </c>
    </row>
    <row r="1927" spans="9:10" x14ac:dyDescent="0.2">
      <c r="I1927" s="39">
        <v>45754</v>
      </c>
      <c r="J1927" s="1">
        <f t="shared" ref="J1927:J1983" si="476">J1926+1</f>
        <v>276</v>
      </c>
    </row>
    <row r="1928" spans="9:10" x14ac:dyDescent="0.2">
      <c r="I1928" s="39">
        <v>45755</v>
      </c>
      <c r="J1928" s="1">
        <f t="shared" ref="J1928:J1984" si="477">J1926+1</f>
        <v>276</v>
      </c>
    </row>
    <row r="1929" spans="9:10" x14ac:dyDescent="0.2">
      <c r="I1929" s="39">
        <v>45756</v>
      </c>
      <c r="J1929" s="1">
        <f t="shared" ref="J1929:J1985" si="478">J1926+1</f>
        <v>276</v>
      </c>
    </row>
    <row r="1930" spans="9:10" x14ac:dyDescent="0.2">
      <c r="I1930" s="39">
        <v>45757</v>
      </c>
      <c r="J1930" s="1">
        <f t="shared" ref="J1930:J1986" si="479">J1926+1</f>
        <v>276</v>
      </c>
    </row>
    <row r="1931" spans="9:10" x14ac:dyDescent="0.2">
      <c r="I1931" s="39">
        <v>45758</v>
      </c>
      <c r="J1931" s="1">
        <f t="shared" ref="J1931:J1987" si="480">J1926+1</f>
        <v>276</v>
      </c>
    </row>
    <row r="1932" spans="9:10" x14ac:dyDescent="0.2">
      <c r="I1932" s="39">
        <v>45759</v>
      </c>
      <c r="J1932" s="1">
        <f t="shared" ref="J1932:J1988" si="481">J1926+1</f>
        <v>276</v>
      </c>
    </row>
    <row r="1933" spans="9:10" x14ac:dyDescent="0.2">
      <c r="I1933" s="39">
        <v>45760</v>
      </c>
      <c r="J1933" s="1">
        <f t="shared" ref="J1933:J1989" si="482">J1926+1</f>
        <v>276</v>
      </c>
    </row>
    <row r="1934" spans="9:10" x14ac:dyDescent="0.2">
      <c r="I1934" s="39">
        <v>45761</v>
      </c>
      <c r="J1934" s="1">
        <f t="shared" ref="J1934:J1990" si="483">J1926+2</f>
        <v>277</v>
      </c>
    </row>
    <row r="1935" spans="9:10" x14ac:dyDescent="0.2">
      <c r="I1935" s="39">
        <v>45762</v>
      </c>
      <c r="J1935" s="1">
        <f t="shared" ref="J1935:J1991" si="484">J1926+2</f>
        <v>277</v>
      </c>
    </row>
    <row r="1936" spans="9:10" x14ac:dyDescent="0.2">
      <c r="I1936" s="39">
        <v>45763</v>
      </c>
      <c r="J1936" s="1">
        <f t="shared" ref="J1936:J1992" si="485">J1926+2</f>
        <v>277</v>
      </c>
    </row>
    <row r="1937" spans="9:10" x14ac:dyDescent="0.2">
      <c r="I1937" s="39">
        <v>45764</v>
      </c>
      <c r="J1937" s="1">
        <f t="shared" ref="J1937:J1993" si="486">J1926+2</f>
        <v>277</v>
      </c>
    </row>
    <row r="1938" spans="9:10" x14ac:dyDescent="0.2">
      <c r="I1938" s="39">
        <v>45765</v>
      </c>
      <c r="J1938" s="1">
        <f t="shared" ref="J1938:J1994" si="487">J1926+2</f>
        <v>277</v>
      </c>
    </row>
    <row r="1939" spans="9:10" x14ac:dyDescent="0.2">
      <c r="I1939" s="39">
        <v>45766</v>
      </c>
      <c r="J1939" s="1">
        <f t="shared" ref="J1939:J1995" si="488">J1926+2</f>
        <v>277</v>
      </c>
    </row>
    <row r="1940" spans="9:10" x14ac:dyDescent="0.2">
      <c r="I1940" s="39">
        <v>45767</v>
      </c>
      <c r="J1940" s="1">
        <f t="shared" ref="J1940:J1996" si="489">J1926+2</f>
        <v>277</v>
      </c>
    </row>
    <row r="1941" spans="9:10" x14ac:dyDescent="0.2">
      <c r="I1941" s="39">
        <v>45768</v>
      </c>
      <c r="J1941" s="1">
        <f t="shared" si="462"/>
        <v>278</v>
      </c>
    </row>
    <row r="1942" spans="9:10" x14ac:dyDescent="0.2">
      <c r="I1942" s="39">
        <v>45769</v>
      </c>
      <c r="J1942" s="1">
        <f t="shared" si="463"/>
        <v>278</v>
      </c>
    </row>
    <row r="1943" spans="9:10" x14ac:dyDescent="0.2">
      <c r="I1943" s="39">
        <v>45770</v>
      </c>
      <c r="J1943" s="1">
        <f t="shared" si="464"/>
        <v>278</v>
      </c>
    </row>
    <row r="1944" spans="9:10" x14ac:dyDescent="0.2">
      <c r="I1944" s="39">
        <v>45771</v>
      </c>
      <c r="J1944" s="1">
        <f t="shared" si="465"/>
        <v>278</v>
      </c>
    </row>
    <row r="1945" spans="9:10" x14ac:dyDescent="0.2">
      <c r="I1945" s="39">
        <v>45772</v>
      </c>
      <c r="J1945" s="1">
        <f t="shared" si="466"/>
        <v>278</v>
      </c>
    </row>
    <row r="1946" spans="9:10" x14ac:dyDescent="0.2">
      <c r="I1946" s="39">
        <v>45773</v>
      </c>
      <c r="J1946" s="1">
        <f t="shared" si="467"/>
        <v>278</v>
      </c>
    </row>
    <row r="1947" spans="9:10" x14ac:dyDescent="0.2">
      <c r="I1947" s="39">
        <v>45774</v>
      </c>
      <c r="J1947" s="1">
        <f t="shared" si="468"/>
        <v>278</v>
      </c>
    </row>
    <row r="1948" spans="9:10" x14ac:dyDescent="0.2">
      <c r="I1948" s="39">
        <v>45775</v>
      </c>
      <c r="J1948" s="1">
        <f t="shared" si="469"/>
        <v>279</v>
      </c>
    </row>
    <row r="1949" spans="9:10" x14ac:dyDescent="0.2">
      <c r="I1949" s="39">
        <v>45776</v>
      </c>
      <c r="J1949" s="1">
        <f t="shared" si="470"/>
        <v>279</v>
      </c>
    </row>
    <row r="1950" spans="9:10" x14ac:dyDescent="0.2">
      <c r="I1950" s="39">
        <v>45777</v>
      </c>
      <c r="J1950" s="1">
        <f t="shared" si="471"/>
        <v>279</v>
      </c>
    </row>
    <row r="1951" spans="9:10" x14ac:dyDescent="0.2">
      <c r="I1951" s="39">
        <v>45778</v>
      </c>
      <c r="J1951" s="1">
        <f t="shared" si="472"/>
        <v>279</v>
      </c>
    </row>
    <row r="1952" spans="9:10" x14ac:dyDescent="0.2">
      <c r="I1952" s="39">
        <v>45779</v>
      </c>
      <c r="J1952" s="1">
        <f t="shared" si="473"/>
        <v>279</v>
      </c>
    </row>
    <row r="1953" spans="9:10" x14ac:dyDescent="0.2">
      <c r="I1953" s="39">
        <v>45780</v>
      </c>
      <c r="J1953" s="1">
        <f t="shared" si="474"/>
        <v>279</v>
      </c>
    </row>
    <row r="1954" spans="9:10" x14ac:dyDescent="0.2">
      <c r="I1954" s="39">
        <v>45781</v>
      </c>
      <c r="J1954" s="1">
        <f t="shared" si="475"/>
        <v>279</v>
      </c>
    </row>
    <row r="1955" spans="9:10" x14ac:dyDescent="0.2">
      <c r="I1955" s="39">
        <v>45782</v>
      </c>
      <c r="J1955" s="1">
        <f t="shared" si="476"/>
        <v>280</v>
      </c>
    </row>
    <row r="1956" spans="9:10" x14ac:dyDescent="0.2">
      <c r="I1956" s="39">
        <v>45783</v>
      </c>
      <c r="J1956" s="1">
        <f t="shared" si="477"/>
        <v>280</v>
      </c>
    </row>
    <row r="1957" spans="9:10" x14ac:dyDescent="0.2">
      <c r="I1957" s="39">
        <v>45784</v>
      </c>
      <c r="J1957" s="1">
        <f t="shared" si="478"/>
        <v>280</v>
      </c>
    </row>
    <row r="1958" spans="9:10" x14ac:dyDescent="0.2">
      <c r="I1958" s="39">
        <v>45785</v>
      </c>
      <c r="J1958" s="1">
        <f t="shared" si="479"/>
        <v>280</v>
      </c>
    </row>
    <row r="1959" spans="9:10" x14ac:dyDescent="0.2">
      <c r="I1959" s="39">
        <v>45786</v>
      </c>
      <c r="J1959" s="1">
        <f t="shared" si="480"/>
        <v>280</v>
      </c>
    </row>
    <row r="1960" spans="9:10" x14ac:dyDescent="0.2">
      <c r="I1960" s="39">
        <v>45787</v>
      </c>
      <c r="J1960" s="1">
        <f t="shared" si="481"/>
        <v>280</v>
      </c>
    </row>
    <row r="1961" spans="9:10" x14ac:dyDescent="0.2">
      <c r="I1961" s="39">
        <v>45788</v>
      </c>
      <c r="J1961" s="1">
        <f t="shared" si="482"/>
        <v>280</v>
      </c>
    </row>
    <row r="1962" spans="9:10" x14ac:dyDescent="0.2">
      <c r="I1962" s="39">
        <v>45789</v>
      </c>
      <c r="J1962" s="1">
        <f t="shared" si="483"/>
        <v>281</v>
      </c>
    </row>
    <row r="1963" spans="9:10" x14ac:dyDescent="0.2">
      <c r="I1963" s="39">
        <v>45790</v>
      </c>
      <c r="J1963" s="1">
        <f t="shared" si="484"/>
        <v>281</v>
      </c>
    </row>
    <row r="1964" spans="9:10" x14ac:dyDescent="0.2">
      <c r="I1964" s="39">
        <v>45791</v>
      </c>
      <c r="J1964" s="1">
        <f t="shared" si="485"/>
        <v>281</v>
      </c>
    </row>
    <row r="1965" spans="9:10" x14ac:dyDescent="0.2">
      <c r="I1965" s="39">
        <v>45792</v>
      </c>
      <c r="J1965" s="1">
        <f t="shared" si="486"/>
        <v>281</v>
      </c>
    </row>
    <row r="1966" spans="9:10" x14ac:dyDescent="0.2">
      <c r="I1966" s="39">
        <v>45793</v>
      </c>
      <c r="J1966" s="1">
        <f t="shared" si="487"/>
        <v>281</v>
      </c>
    </row>
    <row r="1967" spans="9:10" x14ac:dyDescent="0.2">
      <c r="I1967" s="39">
        <v>45794</v>
      </c>
      <c r="J1967" s="1">
        <f t="shared" si="488"/>
        <v>281</v>
      </c>
    </row>
    <row r="1968" spans="9:10" x14ac:dyDescent="0.2">
      <c r="I1968" s="39">
        <v>45795</v>
      </c>
      <c r="J1968" s="1">
        <f t="shared" si="489"/>
        <v>281</v>
      </c>
    </row>
    <row r="1969" spans="9:10" x14ac:dyDescent="0.2">
      <c r="I1969" s="39">
        <v>45796</v>
      </c>
      <c r="J1969" s="1">
        <f t="shared" si="462"/>
        <v>282</v>
      </c>
    </row>
    <row r="1970" spans="9:10" x14ac:dyDescent="0.2">
      <c r="I1970" s="39">
        <v>45797</v>
      </c>
      <c r="J1970" s="1">
        <f t="shared" si="463"/>
        <v>282</v>
      </c>
    </row>
    <row r="1971" spans="9:10" x14ac:dyDescent="0.2">
      <c r="I1971" s="39">
        <v>45798</v>
      </c>
      <c r="J1971" s="1">
        <f t="shared" si="464"/>
        <v>282</v>
      </c>
    </row>
    <row r="1972" spans="9:10" x14ac:dyDescent="0.2">
      <c r="I1972" s="39">
        <v>45799</v>
      </c>
      <c r="J1972" s="1">
        <f t="shared" si="465"/>
        <v>282</v>
      </c>
    </row>
    <row r="1973" spans="9:10" x14ac:dyDescent="0.2">
      <c r="I1973" s="39">
        <v>45800</v>
      </c>
      <c r="J1973" s="1">
        <f t="shared" si="466"/>
        <v>282</v>
      </c>
    </row>
    <row r="1974" spans="9:10" x14ac:dyDescent="0.2">
      <c r="I1974" s="39">
        <v>45801</v>
      </c>
      <c r="J1974" s="1">
        <f t="shared" si="467"/>
        <v>282</v>
      </c>
    </row>
    <row r="1975" spans="9:10" x14ac:dyDescent="0.2">
      <c r="I1975" s="39">
        <v>45802</v>
      </c>
      <c r="J1975" s="1">
        <f t="shared" si="468"/>
        <v>282</v>
      </c>
    </row>
    <row r="1976" spans="9:10" x14ac:dyDescent="0.2">
      <c r="I1976" s="39">
        <v>45803</v>
      </c>
      <c r="J1976" s="1">
        <f t="shared" si="469"/>
        <v>283</v>
      </c>
    </row>
    <row r="1977" spans="9:10" x14ac:dyDescent="0.2">
      <c r="I1977" s="39">
        <v>45804</v>
      </c>
      <c r="J1977" s="1">
        <f t="shared" si="470"/>
        <v>283</v>
      </c>
    </row>
    <row r="1978" spans="9:10" x14ac:dyDescent="0.2">
      <c r="I1978" s="39">
        <v>45805</v>
      </c>
      <c r="J1978" s="1">
        <f t="shared" si="471"/>
        <v>283</v>
      </c>
    </row>
    <row r="1979" spans="9:10" x14ac:dyDescent="0.2">
      <c r="I1979" s="39">
        <v>45806</v>
      </c>
      <c r="J1979" s="1">
        <f t="shared" si="472"/>
        <v>283</v>
      </c>
    </row>
    <row r="1980" spans="9:10" x14ac:dyDescent="0.2">
      <c r="I1980" s="39">
        <v>45807</v>
      </c>
      <c r="J1980" s="1">
        <f t="shared" si="473"/>
        <v>283</v>
      </c>
    </row>
    <row r="1981" spans="9:10" x14ac:dyDescent="0.2">
      <c r="I1981" s="39">
        <v>45808</v>
      </c>
      <c r="J1981" s="1">
        <f t="shared" si="474"/>
        <v>283</v>
      </c>
    </row>
    <row r="1982" spans="9:10" x14ac:dyDescent="0.2">
      <c r="I1982" s="39">
        <v>45809</v>
      </c>
      <c r="J1982" s="1">
        <f t="shared" si="475"/>
        <v>283</v>
      </c>
    </row>
    <row r="1983" spans="9:10" x14ac:dyDescent="0.2">
      <c r="I1983" s="39">
        <v>45810</v>
      </c>
      <c r="J1983" s="1">
        <f t="shared" si="476"/>
        <v>284</v>
      </c>
    </row>
    <row r="1984" spans="9:10" x14ac:dyDescent="0.2">
      <c r="I1984" s="39">
        <v>45811</v>
      </c>
      <c r="J1984" s="1">
        <f t="shared" si="477"/>
        <v>284</v>
      </c>
    </row>
    <row r="1985" spans="9:10" x14ac:dyDescent="0.2">
      <c r="I1985" s="39">
        <v>45812</v>
      </c>
      <c r="J1985" s="1">
        <f t="shared" si="478"/>
        <v>284</v>
      </c>
    </row>
    <row r="1986" spans="9:10" x14ac:dyDescent="0.2">
      <c r="I1986" s="39">
        <v>45813</v>
      </c>
      <c r="J1986" s="1">
        <f t="shared" si="479"/>
        <v>284</v>
      </c>
    </row>
    <row r="1987" spans="9:10" x14ac:dyDescent="0.2">
      <c r="I1987" s="39">
        <v>45814</v>
      </c>
      <c r="J1987" s="1">
        <f t="shared" si="480"/>
        <v>284</v>
      </c>
    </row>
    <row r="1988" spans="9:10" x14ac:dyDescent="0.2">
      <c r="I1988" s="39">
        <v>45815</v>
      </c>
      <c r="J1988" s="1">
        <f t="shared" si="481"/>
        <v>284</v>
      </c>
    </row>
    <row r="1989" spans="9:10" x14ac:dyDescent="0.2">
      <c r="I1989" s="39">
        <v>45816</v>
      </c>
      <c r="J1989" s="1">
        <f t="shared" si="482"/>
        <v>284</v>
      </c>
    </row>
    <row r="1990" spans="9:10" x14ac:dyDescent="0.2">
      <c r="I1990" s="39">
        <v>45817</v>
      </c>
      <c r="J1990" s="1">
        <f t="shared" si="483"/>
        <v>285</v>
      </c>
    </row>
    <row r="1991" spans="9:10" x14ac:dyDescent="0.2">
      <c r="I1991" s="39">
        <v>45818</v>
      </c>
      <c r="J1991" s="1">
        <f t="shared" si="484"/>
        <v>285</v>
      </c>
    </row>
    <row r="1992" spans="9:10" x14ac:dyDescent="0.2">
      <c r="I1992" s="39">
        <v>45819</v>
      </c>
      <c r="J1992" s="1">
        <f t="shared" si="485"/>
        <v>285</v>
      </c>
    </row>
    <row r="1993" spans="9:10" x14ac:dyDescent="0.2">
      <c r="I1993" s="39">
        <v>45820</v>
      </c>
      <c r="J1993" s="1">
        <f t="shared" si="486"/>
        <v>285</v>
      </c>
    </row>
    <row r="1994" spans="9:10" x14ac:dyDescent="0.2">
      <c r="I1994" s="39">
        <v>45821</v>
      </c>
      <c r="J1994" s="1">
        <f t="shared" si="487"/>
        <v>285</v>
      </c>
    </row>
    <row r="1995" spans="9:10" x14ac:dyDescent="0.2">
      <c r="I1995" s="39">
        <v>45822</v>
      </c>
      <c r="J1995" s="1">
        <f t="shared" si="488"/>
        <v>285</v>
      </c>
    </row>
    <row r="1996" spans="9:10" x14ac:dyDescent="0.2">
      <c r="I1996" s="39">
        <v>45823</v>
      </c>
      <c r="J1996" s="1">
        <f t="shared" si="489"/>
        <v>285</v>
      </c>
    </row>
    <row r="1997" spans="9:10" x14ac:dyDescent="0.2">
      <c r="I1997" s="39">
        <v>45824</v>
      </c>
      <c r="J1997" s="1">
        <f t="shared" ref="J1997:J2053" si="490">J1996+1</f>
        <v>286</v>
      </c>
    </row>
    <row r="1998" spans="9:10" x14ac:dyDescent="0.2">
      <c r="I1998" s="39">
        <v>45825</v>
      </c>
      <c r="J1998" s="1">
        <f t="shared" ref="J1998:J2054" si="491">J1996+1</f>
        <v>286</v>
      </c>
    </row>
    <row r="1999" spans="9:10" x14ac:dyDescent="0.2">
      <c r="I1999" s="39">
        <v>45826</v>
      </c>
      <c r="J1999" s="1">
        <f t="shared" ref="J1999:J2055" si="492">J1996+1</f>
        <v>286</v>
      </c>
    </row>
    <row r="2000" spans="9:10" x14ac:dyDescent="0.2">
      <c r="I2000" s="39">
        <v>45827</v>
      </c>
      <c r="J2000" s="1">
        <f t="shared" ref="J2000:J2056" si="493">J1996+1</f>
        <v>286</v>
      </c>
    </row>
    <row r="2001" spans="9:10" x14ac:dyDescent="0.2">
      <c r="I2001" s="39">
        <v>45828</v>
      </c>
      <c r="J2001" s="1">
        <f t="shared" ref="J2001:J2057" si="494">J1996+1</f>
        <v>286</v>
      </c>
    </row>
    <row r="2002" spans="9:10" x14ac:dyDescent="0.2">
      <c r="I2002" s="39">
        <v>45829</v>
      </c>
      <c r="J2002" s="1">
        <f t="shared" ref="J2002:J2058" si="495">J1996+1</f>
        <v>286</v>
      </c>
    </row>
    <row r="2003" spans="9:10" x14ac:dyDescent="0.2">
      <c r="I2003" s="39">
        <v>45830</v>
      </c>
      <c r="J2003" s="1">
        <f t="shared" ref="J2003:J2059" si="496">J1996+1</f>
        <v>286</v>
      </c>
    </row>
    <row r="2004" spans="9:10" x14ac:dyDescent="0.2">
      <c r="I2004" s="39">
        <v>45831</v>
      </c>
      <c r="J2004" s="1">
        <f t="shared" ref="J2004:J2060" si="497">J1996+2</f>
        <v>287</v>
      </c>
    </row>
    <row r="2005" spans="9:10" x14ac:dyDescent="0.2">
      <c r="I2005" s="39">
        <v>45832</v>
      </c>
      <c r="J2005" s="1">
        <f t="shared" ref="J2005:J2061" si="498">J1996+2</f>
        <v>287</v>
      </c>
    </row>
    <row r="2006" spans="9:10" x14ac:dyDescent="0.2">
      <c r="I2006" s="39">
        <v>45833</v>
      </c>
      <c r="J2006" s="1">
        <f t="shared" ref="J2006:J2062" si="499">J1996+2</f>
        <v>287</v>
      </c>
    </row>
    <row r="2007" spans="9:10" x14ac:dyDescent="0.2">
      <c r="I2007" s="39">
        <v>45834</v>
      </c>
      <c r="J2007" s="1">
        <f t="shared" ref="J2007:J2063" si="500">J1996+2</f>
        <v>287</v>
      </c>
    </row>
    <row r="2008" spans="9:10" x14ac:dyDescent="0.2">
      <c r="I2008" s="39">
        <v>45835</v>
      </c>
      <c r="J2008" s="1">
        <f t="shared" ref="J2008:J2064" si="501">J1996+2</f>
        <v>287</v>
      </c>
    </row>
    <row r="2009" spans="9:10" x14ac:dyDescent="0.2">
      <c r="I2009" s="39">
        <v>45836</v>
      </c>
      <c r="J2009" s="1">
        <f t="shared" ref="J2009:J2065" si="502">J1996+2</f>
        <v>287</v>
      </c>
    </row>
    <row r="2010" spans="9:10" x14ac:dyDescent="0.2">
      <c r="I2010" s="39">
        <v>45837</v>
      </c>
      <c r="J2010" s="1">
        <f t="shared" ref="J2010:J2066" si="503">J1996+2</f>
        <v>287</v>
      </c>
    </row>
    <row r="2011" spans="9:10" x14ac:dyDescent="0.2">
      <c r="I2011" s="39">
        <v>45838</v>
      </c>
      <c r="J2011" s="1">
        <f t="shared" ref="J2011:J2067" si="504">J2010+1</f>
        <v>288</v>
      </c>
    </row>
    <row r="2012" spans="9:10" x14ac:dyDescent="0.2">
      <c r="I2012" s="39">
        <v>45839</v>
      </c>
      <c r="J2012" s="1">
        <f t="shared" ref="J2012:J2068" si="505">J2010+1</f>
        <v>288</v>
      </c>
    </row>
    <row r="2013" spans="9:10" x14ac:dyDescent="0.2">
      <c r="I2013" s="39">
        <v>45840</v>
      </c>
      <c r="J2013" s="1">
        <f t="shared" ref="J2013:J2069" si="506">J2010+1</f>
        <v>288</v>
      </c>
    </row>
    <row r="2014" spans="9:10" x14ac:dyDescent="0.2">
      <c r="I2014" s="39">
        <v>45841</v>
      </c>
      <c r="J2014" s="1">
        <f t="shared" ref="J2014:J2070" si="507">J2010+1</f>
        <v>288</v>
      </c>
    </row>
    <row r="2015" spans="9:10" x14ac:dyDescent="0.2">
      <c r="I2015" s="39">
        <v>45842</v>
      </c>
      <c r="J2015" s="1">
        <f t="shared" ref="J2015:J2071" si="508">J2010+1</f>
        <v>288</v>
      </c>
    </row>
    <row r="2016" spans="9:10" x14ac:dyDescent="0.2">
      <c r="I2016" s="39">
        <v>45843</v>
      </c>
      <c r="J2016" s="1">
        <f t="shared" ref="J2016:J2072" si="509">J2010+1</f>
        <v>288</v>
      </c>
    </row>
    <row r="2017" spans="9:10" x14ac:dyDescent="0.2">
      <c r="I2017" s="39">
        <v>45844</v>
      </c>
      <c r="J2017" s="1">
        <f t="shared" ref="J2017:J2073" si="510">J2010+1</f>
        <v>288</v>
      </c>
    </row>
    <row r="2018" spans="9:10" x14ac:dyDescent="0.2">
      <c r="I2018" s="39">
        <v>45845</v>
      </c>
      <c r="J2018" s="1">
        <f t="shared" ref="J2018:J2074" si="511">J2010+2</f>
        <v>289</v>
      </c>
    </row>
    <row r="2019" spans="9:10" x14ac:dyDescent="0.2">
      <c r="I2019" s="39">
        <v>45846</v>
      </c>
      <c r="J2019" s="1">
        <f t="shared" ref="J2019:J2075" si="512">J2010+2</f>
        <v>289</v>
      </c>
    </row>
    <row r="2020" spans="9:10" x14ac:dyDescent="0.2">
      <c r="I2020" s="39">
        <v>45847</v>
      </c>
      <c r="J2020" s="1">
        <f t="shared" ref="J2020:J2076" si="513">J2010+2</f>
        <v>289</v>
      </c>
    </row>
    <row r="2021" spans="9:10" x14ac:dyDescent="0.2">
      <c r="I2021" s="39">
        <v>45848</v>
      </c>
      <c r="J2021" s="1">
        <f t="shared" ref="J2021:J2077" si="514">J2010+2</f>
        <v>289</v>
      </c>
    </row>
    <row r="2022" spans="9:10" x14ac:dyDescent="0.2">
      <c r="I2022" s="39">
        <v>45849</v>
      </c>
      <c r="J2022" s="1">
        <f t="shared" ref="J2022:J2078" si="515">J2010+2</f>
        <v>289</v>
      </c>
    </row>
    <row r="2023" spans="9:10" x14ac:dyDescent="0.2">
      <c r="I2023" s="39">
        <v>45850</v>
      </c>
      <c r="J2023" s="1">
        <f t="shared" ref="J2023:J2079" si="516">J2010+2</f>
        <v>289</v>
      </c>
    </row>
    <row r="2024" spans="9:10" x14ac:dyDescent="0.2">
      <c r="I2024" s="39">
        <v>45851</v>
      </c>
      <c r="J2024" s="1">
        <f t="shared" ref="J2024:J2080" si="517">J2010+2</f>
        <v>289</v>
      </c>
    </row>
    <row r="2025" spans="9:10" x14ac:dyDescent="0.2">
      <c r="I2025" s="39">
        <v>45852</v>
      </c>
      <c r="J2025" s="1">
        <f t="shared" si="490"/>
        <v>290</v>
      </c>
    </row>
    <row r="2026" spans="9:10" x14ac:dyDescent="0.2">
      <c r="I2026" s="39">
        <v>45853</v>
      </c>
      <c r="J2026" s="1">
        <f t="shared" si="491"/>
        <v>290</v>
      </c>
    </row>
    <row r="2027" spans="9:10" x14ac:dyDescent="0.2">
      <c r="I2027" s="39">
        <v>45854</v>
      </c>
      <c r="J2027" s="1">
        <f t="shared" si="492"/>
        <v>290</v>
      </c>
    </row>
    <row r="2028" spans="9:10" x14ac:dyDescent="0.2">
      <c r="I2028" s="39">
        <v>45855</v>
      </c>
      <c r="J2028" s="1">
        <f t="shared" si="493"/>
        <v>290</v>
      </c>
    </row>
    <row r="2029" spans="9:10" x14ac:dyDescent="0.2">
      <c r="I2029" s="39">
        <v>45856</v>
      </c>
      <c r="J2029" s="1">
        <f t="shared" si="494"/>
        <v>290</v>
      </c>
    </row>
    <row r="2030" spans="9:10" x14ac:dyDescent="0.2">
      <c r="I2030" s="39">
        <v>45857</v>
      </c>
      <c r="J2030" s="1">
        <f t="shared" si="495"/>
        <v>290</v>
      </c>
    </row>
    <row r="2031" spans="9:10" x14ac:dyDescent="0.2">
      <c r="I2031" s="39">
        <v>45858</v>
      </c>
      <c r="J2031" s="1">
        <f t="shared" si="496"/>
        <v>290</v>
      </c>
    </row>
    <row r="2032" spans="9:10" x14ac:dyDescent="0.2">
      <c r="I2032" s="39">
        <v>45859</v>
      </c>
      <c r="J2032" s="1">
        <f t="shared" si="497"/>
        <v>291</v>
      </c>
    </row>
    <row r="2033" spans="9:10" x14ac:dyDescent="0.2">
      <c r="I2033" s="39">
        <v>45860</v>
      </c>
      <c r="J2033" s="1">
        <f t="shared" si="498"/>
        <v>291</v>
      </c>
    </row>
    <row r="2034" spans="9:10" x14ac:dyDescent="0.2">
      <c r="I2034" s="39">
        <v>45861</v>
      </c>
      <c r="J2034" s="1">
        <f t="shared" si="499"/>
        <v>291</v>
      </c>
    </row>
    <row r="2035" spans="9:10" x14ac:dyDescent="0.2">
      <c r="I2035" s="39">
        <v>45862</v>
      </c>
      <c r="J2035" s="1">
        <f t="shared" si="500"/>
        <v>291</v>
      </c>
    </row>
    <row r="2036" spans="9:10" x14ac:dyDescent="0.2">
      <c r="I2036" s="39">
        <v>45863</v>
      </c>
      <c r="J2036" s="1">
        <f t="shared" si="501"/>
        <v>291</v>
      </c>
    </row>
    <row r="2037" spans="9:10" x14ac:dyDescent="0.2">
      <c r="I2037" s="39">
        <v>45864</v>
      </c>
      <c r="J2037" s="1">
        <f t="shared" si="502"/>
        <v>291</v>
      </c>
    </row>
    <row r="2038" spans="9:10" x14ac:dyDescent="0.2">
      <c r="I2038" s="39">
        <v>45865</v>
      </c>
      <c r="J2038" s="1">
        <f t="shared" si="503"/>
        <v>291</v>
      </c>
    </row>
    <row r="2039" spans="9:10" x14ac:dyDescent="0.2">
      <c r="I2039" s="39">
        <v>45866</v>
      </c>
      <c r="J2039" s="1">
        <f t="shared" si="504"/>
        <v>292</v>
      </c>
    </row>
    <row r="2040" spans="9:10" x14ac:dyDescent="0.2">
      <c r="I2040" s="39">
        <v>45867</v>
      </c>
      <c r="J2040" s="1">
        <f t="shared" si="505"/>
        <v>292</v>
      </c>
    </row>
    <row r="2041" spans="9:10" x14ac:dyDescent="0.2">
      <c r="I2041" s="39">
        <v>45868</v>
      </c>
      <c r="J2041" s="1">
        <f t="shared" si="506"/>
        <v>292</v>
      </c>
    </row>
    <row r="2042" spans="9:10" x14ac:dyDescent="0.2">
      <c r="I2042" s="39">
        <v>45869</v>
      </c>
      <c r="J2042" s="1">
        <f t="shared" si="507"/>
        <v>292</v>
      </c>
    </row>
    <row r="2043" spans="9:10" x14ac:dyDescent="0.2">
      <c r="I2043" s="39">
        <v>45870</v>
      </c>
      <c r="J2043" s="1">
        <f t="shared" si="508"/>
        <v>292</v>
      </c>
    </row>
    <row r="2044" spans="9:10" x14ac:dyDescent="0.2">
      <c r="I2044" s="39">
        <v>45871</v>
      </c>
      <c r="J2044" s="1">
        <f t="shared" si="509"/>
        <v>292</v>
      </c>
    </row>
    <row r="2045" spans="9:10" x14ac:dyDescent="0.2">
      <c r="I2045" s="39">
        <v>45872</v>
      </c>
      <c r="J2045" s="1">
        <f t="shared" si="510"/>
        <v>292</v>
      </c>
    </row>
    <row r="2046" spans="9:10" x14ac:dyDescent="0.2">
      <c r="I2046" s="39">
        <v>45873</v>
      </c>
      <c r="J2046" s="1">
        <f t="shared" si="511"/>
        <v>293</v>
      </c>
    </row>
    <row r="2047" spans="9:10" x14ac:dyDescent="0.2">
      <c r="I2047" s="39">
        <v>45874</v>
      </c>
      <c r="J2047" s="1">
        <f t="shared" si="512"/>
        <v>293</v>
      </c>
    </row>
    <row r="2048" spans="9:10" x14ac:dyDescent="0.2">
      <c r="I2048" s="39">
        <v>45875</v>
      </c>
      <c r="J2048" s="1">
        <f t="shared" si="513"/>
        <v>293</v>
      </c>
    </row>
    <row r="2049" spans="9:10" x14ac:dyDescent="0.2">
      <c r="I2049" s="39">
        <v>45876</v>
      </c>
      <c r="J2049" s="1">
        <f t="shared" si="514"/>
        <v>293</v>
      </c>
    </row>
    <row r="2050" spans="9:10" x14ac:dyDescent="0.2">
      <c r="I2050" s="39">
        <v>45877</v>
      </c>
      <c r="J2050" s="1">
        <f t="shared" si="515"/>
        <v>293</v>
      </c>
    </row>
    <row r="2051" spans="9:10" x14ac:dyDescent="0.2">
      <c r="I2051" s="39">
        <v>45878</v>
      </c>
      <c r="J2051" s="1">
        <f t="shared" si="516"/>
        <v>293</v>
      </c>
    </row>
    <row r="2052" spans="9:10" x14ac:dyDescent="0.2">
      <c r="I2052" s="39">
        <v>45879</v>
      </c>
      <c r="J2052" s="1">
        <f t="shared" si="517"/>
        <v>293</v>
      </c>
    </row>
    <row r="2053" spans="9:10" x14ac:dyDescent="0.2">
      <c r="I2053" s="39">
        <v>45880</v>
      </c>
      <c r="J2053" s="1">
        <f t="shared" si="490"/>
        <v>294</v>
      </c>
    </row>
    <row r="2054" spans="9:10" x14ac:dyDescent="0.2">
      <c r="I2054" s="39">
        <v>45881</v>
      </c>
      <c r="J2054" s="1">
        <f t="shared" si="491"/>
        <v>294</v>
      </c>
    </row>
    <row r="2055" spans="9:10" x14ac:dyDescent="0.2">
      <c r="I2055" s="39">
        <v>45882</v>
      </c>
      <c r="J2055" s="1">
        <f t="shared" si="492"/>
        <v>294</v>
      </c>
    </row>
    <row r="2056" spans="9:10" x14ac:dyDescent="0.2">
      <c r="I2056" s="39">
        <v>45883</v>
      </c>
      <c r="J2056" s="1">
        <f t="shared" si="493"/>
        <v>294</v>
      </c>
    </row>
    <row r="2057" spans="9:10" x14ac:dyDescent="0.2">
      <c r="I2057" s="39">
        <v>45884</v>
      </c>
      <c r="J2057" s="1">
        <f t="shared" si="494"/>
        <v>294</v>
      </c>
    </row>
    <row r="2058" spans="9:10" x14ac:dyDescent="0.2">
      <c r="I2058" s="39">
        <v>45885</v>
      </c>
      <c r="J2058" s="1">
        <f t="shared" si="495"/>
        <v>294</v>
      </c>
    </row>
    <row r="2059" spans="9:10" x14ac:dyDescent="0.2">
      <c r="I2059" s="39">
        <v>45886</v>
      </c>
      <c r="J2059" s="1">
        <f t="shared" si="496"/>
        <v>294</v>
      </c>
    </row>
    <row r="2060" spans="9:10" x14ac:dyDescent="0.2">
      <c r="I2060" s="39">
        <v>45887</v>
      </c>
      <c r="J2060" s="1">
        <f t="shared" si="497"/>
        <v>295</v>
      </c>
    </row>
    <row r="2061" spans="9:10" x14ac:dyDescent="0.2">
      <c r="I2061" s="39">
        <v>45888</v>
      </c>
      <c r="J2061" s="1">
        <f t="shared" si="498"/>
        <v>295</v>
      </c>
    </row>
    <row r="2062" spans="9:10" x14ac:dyDescent="0.2">
      <c r="I2062" s="39">
        <v>45889</v>
      </c>
      <c r="J2062" s="1">
        <f t="shared" si="499"/>
        <v>295</v>
      </c>
    </row>
    <row r="2063" spans="9:10" x14ac:dyDescent="0.2">
      <c r="I2063" s="39">
        <v>45890</v>
      </c>
      <c r="J2063" s="1">
        <f t="shared" si="500"/>
        <v>295</v>
      </c>
    </row>
    <row r="2064" spans="9:10" x14ac:dyDescent="0.2">
      <c r="I2064" s="39">
        <v>45891</v>
      </c>
      <c r="J2064" s="1">
        <f t="shared" si="501"/>
        <v>295</v>
      </c>
    </row>
    <row r="2065" spans="9:10" x14ac:dyDescent="0.2">
      <c r="I2065" s="39">
        <v>45892</v>
      </c>
      <c r="J2065" s="1">
        <f t="shared" si="502"/>
        <v>295</v>
      </c>
    </row>
    <row r="2066" spans="9:10" x14ac:dyDescent="0.2">
      <c r="I2066" s="39">
        <v>45893</v>
      </c>
      <c r="J2066" s="1">
        <f t="shared" si="503"/>
        <v>295</v>
      </c>
    </row>
    <row r="2067" spans="9:10" x14ac:dyDescent="0.2">
      <c r="I2067" s="39">
        <v>45894</v>
      </c>
      <c r="J2067" s="1">
        <f t="shared" si="504"/>
        <v>296</v>
      </c>
    </row>
    <row r="2068" spans="9:10" x14ac:dyDescent="0.2">
      <c r="I2068" s="39">
        <v>45895</v>
      </c>
      <c r="J2068" s="1">
        <f t="shared" si="505"/>
        <v>296</v>
      </c>
    </row>
    <row r="2069" spans="9:10" x14ac:dyDescent="0.2">
      <c r="I2069" s="39">
        <v>45896</v>
      </c>
      <c r="J2069" s="1">
        <f t="shared" si="506"/>
        <v>296</v>
      </c>
    </row>
    <row r="2070" spans="9:10" x14ac:dyDescent="0.2">
      <c r="I2070" s="39">
        <v>45897</v>
      </c>
      <c r="J2070" s="1">
        <f t="shared" si="507"/>
        <v>296</v>
      </c>
    </row>
    <row r="2071" spans="9:10" x14ac:dyDescent="0.2">
      <c r="I2071" s="39">
        <v>45898</v>
      </c>
      <c r="J2071" s="1">
        <f t="shared" si="508"/>
        <v>296</v>
      </c>
    </row>
    <row r="2072" spans="9:10" x14ac:dyDescent="0.2">
      <c r="I2072" s="39">
        <v>45899</v>
      </c>
      <c r="J2072" s="1">
        <f t="shared" si="509"/>
        <v>296</v>
      </c>
    </row>
    <row r="2073" spans="9:10" x14ac:dyDescent="0.2">
      <c r="I2073" s="39">
        <v>45900</v>
      </c>
      <c r="J2073" s="1">
        <f t="shared" si="510"/>
        <v>296</v>
      </c>
    </row>
    <row r="2074" spans="9:10" x14ac:dyDescent="0.2">
      <c r="I2074" s="39">
        <v>45901</v>
      </c>
      <c r="J2074" s="1">
        <f t="shared" si="511"/>
        <v>297</v>
      </c>
    </row>
    <row r="2075" spans="9:10" x14ac:dyDescent="0.2">
      <c r="I2075" s="39">
        <v>45902</v>
      </c>
      <c r="J2075" s="1">
        <f t="shared" si="512"/>
        <v>297</v>
      </c>
    </row>
    <row r="2076" spans="9:10" x14ac:dyDescent="0.2">
      <c r="I2076" s="39">
        <v>45903</v>
      </c>
      <c r="J2076" s="1">
        <f t="shared" si="513"/>
        <v>297</v>
      </c>
    </row>
    <row r="2077" spans="9:10" x14ac:dyDescent="0.2">
      <c r="I2077" s="39">
        <v>45904</v>
      </c>
      <c r="J2077" s="1">
        <f t="shared" si="514"/>
        <v>297</v>
      </c>
    </row>
    <row r="2078" spans="9:10" x14ac:dyDescent="0.2">
      <c r="I2078" s="39">
        <v>45905</v>
      </c>
      <c r="J2078" s="1">
        <f t="shared" si="515"/>
        <v>297</v>
      </c>
    </row>
    <row r="2079" spans="9:10" x14ac:dyDescent="0.2">
      <c r="I2079" s="39">
        <v>45906</v>
      </c>
      <c r="J2079" s="1">
        <f t="shared" si="516"/>
        <v>297</v>
      </c>
    </row>
    <row r="2080" spans="9:10" x14ac:dyDescent="0.2">
      <c r="I2080" s="39">
        <v>45907</v>
      </c>
      <c r="J2080" s="1">
        <f t="shared" si="517"/>
        <v>297</v>
      </c>
    </row>
    <row r="2081" spans="9:10" x14ac:dyDescent="0.2">
      <c r="I2081" s="39">
        <v>45908</v>
      </c>
      <c r="J2081" s="1">
        <f t="shared" ref="J2081:J2137" si="518">J2080+1</f>
        <v>298</v>
      </c>
    </row>
    <row r="2082" spans="9:10" x14ac:dyDescent="0.2">
      <c r="I2082" s="39">
        <v>45909</v>
      </c>
      <c r="J2082" s="1">
        <f t="shared" ref="J2082:J2138" si="519">J2080+1</f>
        <v>298</v>
      </c>
    </row>
    <row r="2083" spans="9:10" x14ac:dyDescent="0.2">
      <c r="I2083" s="39">
        <v>45910</v>
      </c>
      <c r="J2083" s="1">
        <f t="shared" ref="J2083:J2139" si="520">J2080+1</f>
        <v>298</v>
      </c>
    </row>
    <row r="2084" spans="9:10" x14ac:dyDescent="0.2">
      <c r="I2084" s="39">
        <v>45911</v>
      </c>
      <c r="J2084" s="1">
        <f t="shared" ref="J2084:J2140" si="521">J2080+1</f>
        <v>298</v>
      </c>
    </row>
    <row r="2085" spans="9:10" x14ac:dyDescent="0.2">
      <c r="I2085" s="39">
        <v>45912</v>
      </c>
      <c r="J2085" s="1">
        <f t="shared" ref="J2085:J2141" si="522">J2080+1</f>
        <v>298</v>
      </c>
    </row>
    <row r="2086" spans="9:10" x14ac:dyDescent="0.2">
      <c r="I2086" s="39">
        <v>45913</v>
      </c>
      <c r="J2086" s="1">
        <f t="shared" ref="J2086:J2142" si="523">J2080+1</f>
        <v>298</v>
      </c>
    </row>
    <row r="2087" spans="9:10" x14ac:dyDescent="0.2">
      <c r="I2087" s="39">
        <v>45914</v>
      </c>
      <c r="J2087" s="1">
        <f t="shared" ref="J2087:J2143" si="524">J2080+1</f>
        <v>298</v>
      </c>
    </row>
    <row r="2088" spans="9:10" x14ac:dyDescent="0.2">
      <c r="I2088" s="39">
        <v>45915</v>
      </c>
      <c r="J2088" s="1">
        <f t="shared" ref="J2088:J2144" si="525">J2080+2</f>
        <v>299</v>
      </c>
    </row>
    <row r="2089" spans="9:10" x14ac:dyDescent="0.2">
      <c r="I2089" s="39">
        <v>45916</v>
      </c>
      <c r="J2089" s="1">
        <f t="shared" ref="J2089:J2145" si="526">J2080+2</f>
        <v>299</v>
      </c>
    </row>
    <row r="2090" spans="9:10" x14ac:dyDescent="0.2">
      <c r="I2090" s="39">
        <v>45917</v>
      </c>
      <c r="J2090" s="1">
        <f t="shared" ref="J2090:J2146" si="527">J2080+2</f>
        <v>299</v>
      </c>
    </row>
    <row r="2091" spans="9:10" x14ac:dyDescent="0.2">
      <c r="I2091" s="39">
        <v>45918</v>
      </c>
      <c r="J2091" s="1">
        <f t="shared" ref="J2091:J2147" si="528">J2080+2</f>
        <v>299</v>
      </c>
    </row>
    <row r="2092" spans="9:10" x14ac:dyDescent="0.2">
      <c r="I2092" s="39">
        <v>45919</v>
      </c>
      <c r="J2092" s="1">
        <f t="shared" ref="J2092:J2148" si="529">J2080+2</f>
        <v>299</v>
      </c>
    </row>
    <row r="2093" spans="9:10" x14ac:dyDescent="0.2">
      <c r="I2093" s="39">
        <v>45920</v>
      </c>
      <c r="J2093" s="1">
        <f t="shared" ref="J2093:J2149" si="530">J2080+2</f>
        <v>299</v>
      </c>
    </row>
    <row r="2094" spans="9:10" x14ac:dyDescent="0.2">
      <c r="I2094" s="39">
        <v>45921</v>
      </c>
      <c r="J2094" s="1">
        <f t="shared" ref="J2094:J2150" si="531">J2080+2</f>
        <v>299</v>
      </c>
    </row>
    <row r="2095" spans="9:10" x14ac:dyDescent="0.2">
      <c r="I2095" s="39">
        <v>45922</v>
      </c>
      <c r="J2095" s="1">
        <f t="shared" ref="J2095:J2151" si="532">J2094+1</f>
        <v>300</v>
      </c>
    </row>
    <row r="2096" spans="9:10" x14ac:dyDescent="0.2">
      <c r="I2096" s="39">
        <v>45923</v>
      </c>
      <c r="J2096" s="1">
        <f t="shared" ref="J2096:J2152" si="533">J2094+1</f>
        <v>300</v>
      </c>
    </row>
    <row r="2097" spans="9:10" x14ac:dyDescent="0.2">
      <c r="I2097" s="39">
        <v>45924</v>
      </c>
      <c r="J2097" s="1">
        <f t="shared" ref="J2097:J2153" si="534">J2094+1</f>
        <v>300</v>
      </c>
    </row>
    <row r="2098" spans="9:10" x14ac:dyDescent="0.2">
      <c r="I2098" s="39">
        <v>45925</v>
      </c>
      <c r="J2098" s="1">
        <f t="shared" ref="J2098:J2154" si="535">J2094+1</f>
        <v>300</v>
      </c>
    </row>
    <row r="2099" spans="9:10" x14ac:dyDescent="0.2">
      <c r="I2099" s="39">
        <v>45926</v>
      </c>
      <c r="J2099" s="1">
        <f t="shared" ref="J2099:J2155" si="536">J2094+1</f>
        <v>300</v>
      </c>
    </row>
    <row r="2100" spans="9:10" x14ac:dyDescent="0.2">
      <c r="I2100" s="39">
        <v>45927</v>
      </c>
      <c r="J2100" s="1">
        <f t="shared" ref="J2100:J2156" si="537">J2094+1</f>
        <v>300</v>
      </c>
    </row>
    <row r="2101" spans="9:10" x14ac:dyDescent="0.2">
      <c r="I2101" s="39">
        <v>45928</v>
      </c>
      <c r="J2101" s="1">
        <f t="shared" ref="J2101:J2157" si="538">J2094+1</f>
        <v>300</v>
      </c>
    </row>
    <row r="2102" spans="9:10" x14ac:dyDescent="0.2">
      <c r="I2102" s="39">
        <v>45929</v>
      </c>
      <c r="J2102" s="1">
        <f t="shared" ref="J2102:J2158" si="539">J2094+2</f>
        <v>301</v>
      </c>
    </row>
    <row r="2103" spans="9:10" x14ac:dyDescent="0.2">
      <c r="I2103" s="39">
        <v>45930</v>
      </c>
      <c r="J2103" s="1">
        <f t="shared" ref="J2103:J2159" si="540">J2094+2</f>
        <v>301</v>
      </c>
    </row>
    <row r="2104" spans="9:10" x14ac:dyDescent="0.2">
      <c r="I2104" s="39">
        <v>45931</v>
      </c>
      <c r="J2104" s="1">
        <f t="shared" ref="J2104:J2160" si="541">J2094+2</f>
        <v>301</v>
      </c>
    </row>
    <row r="2105" spans="9:10" x14ac:dyDescent="0.2">
      <c r="I2105" s="39">
        <v>45932</v>
      </c>
      <c r="J2105" s="1">
        <f t="shared" ref="J2105:J2161" si="542">J2094+2</f>
        <v>301</v>
      </c>
    </row>
    <row r="2106" spans="9:10" x14ac:dyDescent="0.2">
      <c r="I2106" s="39">
        <v>45933</v>
      </c>
      <c r="J2106" s="1">
        <f t="shared" ref="J2106:J2162" si="543">J2094+2</f>
        <v>301</v>
      </c>
    </row>
    <row r="2107" spans="9:10" x14ac:dyDescent="0.2">
      <c r="I2107" s="39">
        <v>45934</v>
      </c>
      <c r="J2107" s="1">
        <f t="shared" ref="J2107:J2163" si="544">J2094+2</f>
        <v>301</v>
      </c>
    </row>
    <row r="2108" spans="9:10" x14ac:dyDescent="0.2">
      <c r="I2108" s="39">
        <v>45935</v>
      </c>
      <c r="J2108" s="1">
        <f t="shared" ref="J2108:J2164" si="545">J2094+2</f>
        <v>301</v>
      </c>
    </row>
    <row r="2109" spans="9:10" x14ac:dyDescent="0.2">
      <c r="I2109" s="39">
        <v>45936</v>
      </c>
      <c r="J2109" s="1">
        <f t="shared" si="518"/>
        <v>302</v>
      </c>
    </row>
    <row r="2110" spans="9:10" x14ac:dyDescent="0.2">
      <c r="I2110" s="39">
        <v>45937</v>
      </c>
      <c r="J2110" s="1">
        <f t="shared" si="519"/>
        <v>302</v>
      </c>
    </row>
    <row r="2111" spans="9:10" x14ac:dyDescent="0.2">
      <c r="I2111" s="39">
        <v>45938</v>
      </c>
      <c r="J2111" s="1">
        <f t="shared" si="520"/>
        <v>302</v>
      </c>
    </row>
    <row r="2112" spans="9:10" x14ac:dyDescent="0.2">
      <c r="I2112" s="39">
        <v>45939</v>
      </c>
      <c r="J2112" s="1">
        <f t="shared" si="521"/>
        <v>302</v>
      </c>
    </row>
    <row r="2113" spans="9:10" x14ac:dyDescent="0.2">
      <c r="I2113" s="39">
        <v>45940</v>
      </c>
      <c r="J2113" s="1">
        <f t="shared" si="522"/>
        <v>302</v>
      </c>
    </row>
    <row r="2114" spans="9:10" x14ac:dyDescent="0.2">
      <c r="I2114" s="39">
        <v>45941</v>
      </c>
      <c r="J2114" s="1">
        <f t="shared" si="523"/>
        <v>302</v>
      </c>
    </row>
    <row r="2115" spans="9:10" x14ac:dyDescent="0.2">
      <c r="I2115" s="39">
        <v>45942</v>
      </c>
      <c r="J2115" s="1">
        <f t="shared" si="524"/>
        <v>302</v>
      </c>
    </row>
    <row r="2116" spans="9:10" x14ac:dyDescent="0.2">
      <c r="I2116" s="39">
        <v>45943</v>
      </c>
      <c r="J2116" s="1">
        <f t="shared" si="525"/>
        <v>303</v>
      </c>
    </row>
    <row r="2117" spans="9:10" x14ac:dyDescent="0.2">
      <c r="I2117" s="39">
        <v>45944</v>
      </c>
      <c r="J2117" s="1">
        <f t="shared" si="526"/>
        <v>303</v>
      </c>
    </row>
    <row r="2118" spans="9:10" x14ac:dyDescent="0.2">
      <c r="I2118" s="39">
        <v>45945</v>
      </c>
      <c r="J2118" s="1">
        <f t="shared" si="527"/>
        <v>303</v>
      </c>
    </row>
    <row r="2119" spans="9:10" x14ac:dyDescent="0.2">
      <c r="I2119" s="39">
        <v>45946</v>
      </c>
      <c r="J2119" s="1">
        <f t="shared" si="528"/>
        <v>303</v>
      </c>
    </row>
    <row r="2120" spans="9:10" x14ac:dyDescent="0.2">
      <c r="I2120" s="39">
        <v>45947</v>
      </c>
      <c r="J2120" s="1">
        <f t="shared" si="529"/>
        <v>303</v>
      </c>
    </row>
    <row r="2121" spans="9:10" x14ac:dyDescent="0.2">
      <c r="I2121" s="39">
        <v>45948</v>
      </c>
      <c r="J2121" s="1">
        <f t="shared" si="530"/>
        <v>303</v>
      </c>
    </row>
    <row r="2122" spans="9:10" x14ac:dyDescent="0.2">
      <c r="I2122" s="39">
        <v>45949</v>
      </c>
      <c r="J2122" s="1">
        <f t="shared" si="531"/>
        <v>303</v>
      </c>
    </row>
    <row r="2123" spans="9:10" x14ac:dyDescent="0.2">
      <c r="I2123" s="39">
        <v>45950</v>
      </c>
      <c r="J2123" s="1">
        <f t="shared" si="532"/>
        <v>304</v>
      </c>
    </row>
    <row r="2124" spans="9:10" x14ac:dyDescent="0.2">
      <c r="I2124" s="39">
        <v>45951</v>
      </c>
      <c r="J2124" s="1">
        <f t="shared" si="533"/>
        <v>304</v>
      </c>
    </row>
    <row r="2125" spans="9:10" x14ac:dyDescent="0.2">
      <c r="I2125" s="39">
        <v>45952</v>
      </c>
      <c r="J2125" s="1">
        <f t="shared" si="534"/>
        <v>304</v>
      </c>
    </row>
    <row r="2126" spans="9:10" x14ac:dyDescent="0.2">
      <c r="I2126" s="39">
        <v>45953</v>
      </c>
      <c r="J2126" s="1">
        <f t="shared" si="535"/>
        <v>304</v>
      </c>
    </row>
    <row r="2127" spans="9:10" x14ac:dyDescent="0.2">
      <c r="I2127" s="39">
        <v>45954</v>
      </c>
      <c r="J2127" s="1">
        <f t="shared" si="536"/>
        <v>304</v>
      </c>
    </row>
    <row r="2128" spans="9:10" x14ac:dyDescent="0.2">
      <c r="I2128" s="39">
        <v>45955</v>
      </c>
      <c r="J2128" s="1">
        <f t="shared" si="537"/>
        <v>304</v>
      </c>
    </row>
    <row r="2129" spans="9:10" x14ac:dyDescent="0.2">
      <c r="I2129" s="39">
        <v>45956</v>
      </c>
      <c r="J2129" s="1">
        <f t="shared" si="538"/>
        <v>304</v>
      </c>
    </row>
    <row r="2130" spans="9:10" x14ac:dyDescent="0.2">
      <c r="I2130" s="39">
        <v>45957</v>
      </c>
      <c r="J2130" s="1">
        <f t="shared" si="539"/>
        <v>305</v>
      </c>
    </row>
    <row r="2131" spans="9:10" x14ac:dyDescent="0.2">
      <c r="I2131" s="39">
        <v>45958</v>
      </c>
      <c r="J2131" s="1">
        <f t="shared" si="540"/>
        <v>305</v>
      </c>
    </row>
    <row r="2132" spans="9:10" x14ac:dyDescent="0.2">
      <c r="I2132" s="39">
        <v>45959</v>
      </c>
      <c r="J2132" s="1">
        <f t="shared" si="541"/>
        <v>305</v>
      </c>
    </row>
    <row r="2133" spans="9:10" x14ac:dyDescent="0.2">
      <c r="I2133" s="39">
        <v>45960</v>
      </c>
      <c r="J2133" s="1">
        <f t="shared" si="542"/>
        <v>305</v>
      </c>
    </row>
    <row r="2134" spans="9:10" x14ac:dyDescent="0.2">
      <c r="I2134" s="39">
        <v>45961</v>
      </c>
      <c r="J2134" s="1">
        <f t="shared" si="543"/>
        <v>305</v>
      </c>
    </row>
    <row r="2135" spans="9:10" x14ac:dyDescent="0.2">
      <c r="I2135" s="39">
        <v>45962</v>
      </c>
      <c r="J2135" s="1">
        <f t="shared" si="544"/>
        <v>305</v>
      </c>
    </row>
    <row r="2136" spans="9:10" x14ac:dyDescent="0.2">
      <c r="I2136" s="39">
        <v>45963</v>
      </c>
      <c r="J2136" s="1">
        <f t="shared" si="545"/>
        <v>305</v>
      </c>
    </row>
    <row r="2137" spans="9:10" x14ac:dyDescent="0.2">
      <c r="I2137" s="39">
        <v>45964</v>
      </c>
      <c r="J2137" s="1">
        <f t="shared" si="518"/>
        <v>306</v>
      </c>
    </row>
    <row r="2138" spans="9:10" x14ac:dyDescent="0.2">
      <c r="I2138" s="39">
        <v>45965</v>
      </c>
      <c r="J2138" s="1">
        <f t="shared" si="519"/>
        <v>306</v>
      </c>
    </row>
    <row r="2139" spans="9:10" x14ac:dyDescent="0.2">
      <c r="I2139" s="39">
        <v>45966</v>
      </c>
      <c r="J2139" s="1">
        <f t="shared" si="520"/>
        <v>306</v>
      </c>
    </row>
    <row r="2140" spans="9:10" x14ac:dyDescent="0.2">
      <c r="I2140" s="39">
        <v>45967</v>
      </c>
      <c r="J2140" s="1">
        <f t="shared" si="521"/>
        <v>306</v>
      </c>
    </row>
    <row r="2141" spans="9:10" x14ac:dyDescent="0.2">
      <c r="I2141" s="39">
        <v>45968</v>
      </c>
      <c r="J2141" s="1">
        <f t="shared" si="522"/>
        <v>306</v>
      </c>
    </row>
    <row r="2142" spans="9:10" x14ac:dyDescent="0.2">
      <c r="I2142" s="39">
        <v>45969</v>
      </c>
      <c r="J2142" s="1">
        <f t="shared" si="523"/>
        <v>306</v>
      </c>
    </row>
    <row r="2143" spans="9:10" x14ac:dyDescent="0.2">
      <c r="I2143" s="39">
        <v>45970</v>
      </c>
      <c r="J2143" s="1">
        <f t="shared" si="524"/>
        <v>306</v>
      </c>
    </row>
    <row r="2144" spans="9:10" x14ac:dyDescent="0.2">
      <c r="I2144" s="39">
        <v>45971</v>
      </c>
      <c r="J2144" s="1">
        <f t="shared" si="525"/>
        <v>307</v>
      </c>
    </row>
    <row r="2145" spans="9:10" x14ac:dyDescent="0.2">
      <c r="I2145" s="39">
        <v>45972</v>
      </c>
      <c r="J2145" s="1">
        <f t="shared" si="526"/>
        <v>307</v>
      </c>
    </row>
    <row r="2146" spans="9:10" x14ac:dyDescent="0.2">
      <c r="I2146" s="39">
        <v>45973</v>
      </c>
      <c r="J2146" s="1">
        <f t="shared" si="527"/>
        <v>307</v>
      </c>
    </row>
    <row r="2147" spans="9:10" x14ac:dyDescent="0.2">
      <c r="I2147" s="39">
        <v>45974</v>
      </c>
      <c r="J2147" s="1">
        <f t="shared" si="528"/>
        <v>307</v>
      </c>
    </row>
    <row r="2148" spans="9:10" x14ac:dyDescent="0.2">
      <c r="I2148" s="39">
        <v>45975</v>
      </c>
      <c r="J2148" s="1">
        <f t="shared" si="529"/>
        <v>307</v>
      </c>
    </row>
    <row r="2149" spans="9:10" x14ac:dyDescent="0.2">
      <c r="I2149" s="39">
        <v>45976</v>
      </c>
      <c r="J2149" s="1">
        <f t="shared" si="530"/>
        <v>307</v>
      </c>
    </row>
    <row r="2150" spans="9:10" x14ac:dyDescent="0.2">
      <c r="I2150" s="39">
        <v>45977</v>
      </c>
      <c r="J2150" s="1">
        <f t="shared" si="531"/>
        <v>307</v>
      </c>
    </row>
    <row r="2151" spans="9:10" x14ac:dyDescent="0.2">
      <c r="I2151" s="39">
        <v>45978</v>
      </c>
      <c r="J2151" s="1">
        <f t="shared" si="532"/>
        <v>308</v>
      </c>
    </row>
    <row r="2152" spans="9:10" x14ac:dyDescent="0.2">
      <c r="I2152" s="39">
        <v>45979</v>
      </c>
      <c r="J2152" s="1">
        <f t="shared" si="533"/>
        <v>308</v>
      </c>
    </row>
    <row r="2153" spans="9:10" x14ac:dyDescent="0.2">
      <c r="I2153" s="39">
        <v>45980</v>
      </c>
      <c r="J2153" s="1">
        <f t="shared" si="534"/>
        <v>308</v>
      </c>
    </row>
    <row r="2154" spans="9:10" x14ac:dyDescent="0.2">
      <c r="I2154" s="39">
        <v>45981</v>
      </c>
      <c r="J2154" s="1">
        <f t="shared" si="535"/>
        <v>308</v>
      </c>
    </row>
    <row r="2155" spans="9:10" x14ac:dyDescent="0.2">
      <c r="I2155" s="39">
        <v>45982</v>
      </c>
      <c r="J2155" s="1">
        <f t="shared" si="536"/>
        <v>308</v>
      </c>
    </row>
    <row r="2156" spans="9:10" x14ac:dyDescent="0.2">
      <c r="I2156" s="39">
        <v>45983</v>
      </c>
      <c r="J2156" s="1">
        <f t="shared" si="537"/>
        <v>308</v>
      </c>
    </row>
    <row r="2157" spans="9:10" x14ac:dyDescent="0.2">
      <c r="I2157" s="39">
        <v>45984</v>
      </c>
      <c r="J2157" s="1">
        <f t="shared" si="538"/>
        <v>308</v>
      </c>
    </row>
    <row r="2158" spans="9:10" x14ac:dyDescent="0.2">
      <c r="I2158" s="39">
        <v>45985</v>
      </c>
      <c r="J2158" s="1">
        <f t="shared" si="539"/>
        <v>309</v>
      </c>
    </row>
    <row r="2159" spans="9:10" x14ac:dyDescent="0.2">
      <c r="I2159" s="39">
        <v>45986</v>
      </c>
      <c r="J2159" s="1">
        <f t="shared" si="540"/>
        <v>309</v>
      </c>
    </row>
    <row r="2160" spans="9:10" x14ac:dyDescent="0.2">
      <c r="I2160" s="39">
        <v>45987</v>
      </c>
      <c r="J2160" s="1">
        <f t="shared" si="541"/>
        <v>309</v>
      </c>
    </row>
    <row r="2161" spans="9:10" x14ac:dyDescent="0.2">
      <c r="I2161" s="39">
        <v>45988</v>
      </c>
      <c r="J2161" s="1">
        <f t="shared" si="542"/>
        <v>309</v>
      </c>
    </row>
    <row r="2162" spans="9:10" x14ac:dyDescent="0.2">
      <c r="I2162" s="39">
        <v>45989</v>
      </c>
      <c r="J2162" s="1">
        <f t="shared" si="543"/>
        <v>309</v>
      </c>
    </row>
    <row r="2163" spans="9:10" x14ac:dyDescent="0.2">
      <c r="I2163" s="39">
        <v>45990</v>
      </c>
      <c r="J2163" s="1">
        <f t="shared" si="544"/>
        <v>309</v>
      </c>
    </row>
    <row r="2164" spans="9:10" x14ac:dyDescent="0.2">
      <c r="I2164" s="39">
        <v>45991</v>
      </c>
      <c r="J2164" s="1">
        <f t="shared" si="545"/>
        <v>309</v>
      </c>
    </row>
    <row r="2165" spans="9:10" x14ac:dyDescent="0.2">
      <c r="I2165" s="39">
        <v>45992</v>
      </c>
      <c r="J2165" s="1">
        <f t="shared" ref="J2165:J2193" si="546">J2164+1</f>
        <v>310</v>
      </c>
    </row>
    <row r="2166" spans="9:10" x14ac:dyDescent="0.2">
      <c r="I2166" s="39">
        <v>45993</v>
      </c>
      <c r="J2166" s="1">
        <f t="shared" ref="J2166:J2194" si="547">J2164+1</f>
        <v>310</v>
      </c>
    </row>
    <row r="2167" spans="9:10" x14ac:dyDescent="0.2">
      <c r="I2167" s="39">
        <v>45994</v>
      </c>
      <c r="J2167" s="1">
        <f t="shared" ref="J2167:J2195" si="548">J2164+1</f>
        <v>310</v>
      </c>
    </row>
    <row r="2168" spans="9:10" x14ac:dyDescent="0.2">
      <c r="I2168" s="39">
        <v>45995</v>
      </c>
      <c r="J2168" s="1">
        <f t="shared" ref="J2168" si="549">J2164+1</f>
        <v>310</v>
      </c>
    </row>
    <row r="2169" spans="9:10" x14ac:dyDescent="0.2">
      <c r="I2169" s="39">
        <v>45996</v>
      </c>
      <c r="J2169" s="1">
        <f t="shared" ref="J2169" si="550">J2164+1</f>
        <v>310</v>
      </c>
    </row>
    <row r="2170" spans="9:10" x14ac:dyDescent="0.2">
      <c r="I2170" s="39">
        <v>45997</v>
      </c>
      <c r="J2170" s="1">
        <f t="shared" ref="J2170" si="551">J2164+1</f>
        <v>310</v>
      </c>
    </row>
    <row r="2171" spans="9:10" x14ac:dyDescent="0.2">
      <c r="I2171" s="39">
        <v>45998</v>
      </c>
      <c r="J2171" s="1">
        <f t="shared" ref="J2171" si="552">J2164+1</f>
        <v>310</v>
      </c>
    </row>
    <row r="2172" spans="9:10" x14ac:dyDescent="0.2">
      <c r="I2172" s="39">
        <v>45999</v>
      </c>
      <c r="J2172" s="1">
        <f t="shared" ref="J2172" si="553">J2164+2</f>
        <v>311</v>
      </c>
    </row>
    <row r="2173" spans="9:10" x14ac:dyDescent="0.2">
      <c r="I2173" s="39">
        <v>46000</v>
      </c>
      <c r="J2173" s="1">
        <f t="shared" ref="J2173" si="554">J2164+2</f>
        <v>311</v>
      </c>
    </row>
    <row r="2174" spans="9:10" x14ac:dyDescent="0.2">
      <c r="I2174" s="39">
        <v>46001</v>
      </c>
      <c r="J2174" s="1">
        <f t="shared" ref="J2174" si="555">J2164+2</f>
        <v>311</v>
      </c>
    </row>
    <row r="2175" spans="9:10" x14ac:dyDescent="0.2">
      <c r="I2175" s="39">
        <v>46002</v>
      </c>
      <c r="J2175" s="1">
        <f t="shared" ref="J2175" si="556">J2164+2</f>
        <v>311</v>
      </c>
    </row>
    <row r="2176" spans="9:10" x14ac:dyDescent="0.2">
      <c r="I2176" s="39">
        <v>46003</v>
      </c>
      <c r="J2176" s="1">
        <f t="shared" ref="J2176" si="557">J2164+2</f>
        <v>311</v>
      </c>
    </row>
    <row r="2177" spans="9:10" x14ac:dyDescent="0.2">
      <c r="I2177" s="39">
        <v>46004</v>
      </c>
      <c r="J2177" s="1">
        <f t="shared" ref="J2177" si="558">J2164+2</f>
        <v>311</v>
      </c>
    </row>
    <row r="2178" spans="9:10" x14ac:dyDescent="0.2">
      <c r="I2178" s="39">
        <v>46005</v>
      </c>
      <c r="J2178" s="1">
        <f t="shared" ref="J2178" si="559">J2164+2</f>
        <v>311</v>
      </c>
    </row>
    <row r="2179" spans="9:10" x14ac:dyDescent="0.2">
      <c r="I2179" s="39">
        <v>46006</v>
      </c>
      <c r="J2179" s="1">
        <f t="shared" ref="J2179" si="560">J2178+1</f>
        <v>312</v>
      </c>
    </row>
    <row r="2180" spans="9:10" x14ac:dyDescent="0.2">
      <c r="I2180" s="39">
        <v>46007</v>
      </c>
      <c r="J2180" s="1">
        <f t="shared" ref="J2180" si="561">J2178+1</f>
        <v>312</v>
      </c>
    </row>
    <row r="2181" spans="9:10" x14ac:dyDescent="0.2">
      <c r="I2181" s="39">
        <v>46008</v>
      </c>
      <c r="J2181" s="1">
        <f t="shared" ref="J2181" si="562">J2178+1</f>
        <v>312</v>
      </c>
    </row>
    <row r="2182" spans="9:10" x14ac:dyDescent="0.2">
      <c r="I2182" s="39">
        <v>46009</v>
      </c>
      <c r="J2182" s="1">
        <f t="shared" ref="J2182" si="563">J2178+1</f>
        <v>312</v>
      </c>
    </row>
    <row r="2183" spans="9:10" x14ac:dyDescent="0.2">
      <c r="I2183" s="39">
        <v>46010</v>
      </c>
      <c r="J2183" s="1">
        <f t="shared" ref="J2183" si="564">J2178+1</f>
        <v>312</v>
      </c>
    </row>
    <row r="2184" spans="9:10" x14ac:dyDescent="0.2">
      <c r="I2184" s="39">
        <v>46011</v>
      </c>
      <c r="J2184" s="1">
        <f t="shared" ref="J2184" si="565">J2178+1</f>
        <v>312</v>
      </c>
    </row>
    <row r="2185" spans="9:10" x14ac:dyDescent="0.2">
      <c r="I2185" s="39">
        <v>46012</v>
      </c>
      <c r="J2185" s="1">
        <f t="shared" ref="J2185" si="566">J2178+1</f>
        <v>312</v>
      </c>
    </row>
    <row r="2186" spans="9:10" x14ac:dyDescent="0.2">
      <c r="I2186" s="39">
        <v>46013</v>
      </c>
      <c r="J2186" s="1">
        <f t="shared" ref="J2186" si="567">J2178+2</f>
        <v>313</v>
      </c>
    </row>
    <row r="2187" spans="9:10" x14ac:dyDescent="0.2">
      <c r="I2187" s="39">
        <v>46014</v>
      </c>
      <c r="J2187" s="1">
        <f t="shared" ref="J2187" si="568">J2178+2</f>
        <v>313</v>
      </c>
    </row>
    <row r="2188" spans="9:10" x14ac:dyDescent="0.2">
      <c r="I2188" s="39">
        <v>46015</v>
      </c>
      <c r="J2188" s="1">
        <f t="shared" ref="J2188" si="569">J2178+2</f>
        <v>313</v>
      </c>
    </row>
    <row r="2189" spans="9:10" x14ac:dyDescent="0.2">
      <c r="I2189" s="39">
        <v>46016</v>
      </c>
      <c r="J2189" s="1">
        <f t="shared" ref="J2189" si="570">J2178+2</f>
        <v>313</v>
      </c>
    </row>
    <row r="2190" spans="9:10" x14ac:dyDescent="0.2">
      <c r="I2190" s="39">
        <v>46017</v>
      </c>
      <c r="J2190" s="1">
        <f t="shared" ref="J2190" si="571">J2178+2</f>
        <v>313</v>
      </c>
    </row>
    <row r="2191" spans="9:10" x14ac:dyDescent="0.2">
      <c r="I2191" s="39">
        <v>46018</v>
      </c>
      <c r="J2191" s="1">
        <f t="shared" ref="J2191" si="572">J2178+2</f>
        <v>313</v>
      </c>
    </row>
    <row r="2192" spans="9:10" x14ac:dyDescent="0.2">
      <c r="I2192" s="39">
        <v>46019</v>
      </c>
      <c r="J2192" s="1">
        <f t="shared" ref="J2192" si="573">J2178+2</f>
        <v>313</v>
      </c>
    </row>
    <row r="2193" spans="9:10" x14ac:dyDescent="0.2">
      <c r="I2193" s="39">
        <v>46020</v>
      </c>
      <c r="J2193" s="1">
        <f t="shared" si="546"/>
        <v>314</v>
      </c>
    </row>
    <row r="2194" spans="9:10" x14ac:dyDescent="0.2">
      <c r="I2194" s="39">
        <v>46021</v>
      </c>
      <c r="J2194" s="1">
        <f t="shared" si="547"/>
        <v>314</v>
      </c>
    </row>
    <row r="2195" spans="9:10" x14ac:dyDescent="0.2">
      <c r="I2195" s="39">
        <v>46022</v>
      </c>
      <c r="J2195" s="1">
        <f t="shared" si="548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Tuzemská cesta</vt:lpstr>
      <vt:lpstr>Priemerné ceny PHM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2023-07-06T06:40:12Z</cp:lastPrinted>
  <dcterms:created xsi:type="dcterms:W3CDTF">2021-01-02T11:01:51Z</dcterms:created>
  <dcterms:modified xsi:type="dcterms:W3CDTF">2025-04-16T07:29:47Z</dcterms:modified>
</cp:coreProperties>
</file>